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1840" windowHeight="10260" activeTab="2"/>
  </bookViews>
  <sheets>
    <sheet name="feliks" sheetId="1" r:id="rId1"/>
    <sheet name="dasta" sheetId="2" r:id="rId2"/>
    <sheet name="wacław" sheetId="3" r:id="rId3"/>
    <sheet name="nicpoń" sheetId="4" r:id="rId4"/>
    <sheet name="oldrób" sheetId="5" r:id="rId5"/>
  </sheets>
  <calcPr calcId="125725"/>
</workbook>
</file>

<file path=xl/calcChain.xml><?xml version="1.0" encoding="utf-8"?>
<calcChain xmlns="http://schemas.openxmlformats.org/spreadsheetml/2006/main">
  <c r="E131" i="3"/>
  <c r="I56"/>
  <c r="H56"/>
  <c r="G56"/>
  <c r="C56"/>
  <c r="K82" i="1"/>
  <c r="K80"/>
  <c r="F86"/>
  <c r="F84"/>
  <c r="F82"/>
  <c r="F80"/>
  <c r="J82"/>
  <c r="J80"/>
  <c r="E86"/>
  <c r="E84"/>
  <c r="E82"/>
  <c r="E80"/>
  <c r="I232" i="2"/>
  <c r="G232"/>
  <c r="E232"/>
  <c r="D232"/>
  <c r="D194"/>
  <c r="E296" s="1"/>
  <c r="F296" s="1"/>
  <c r="E194"/>
  <c r="F194"/>
  <c r="J292" s="1"/>
  <c r="G194"/>
  <c r="H194"/>
  <c r="I194"/>
  <c r="J194"/>
  <c r="C194"/>
  <c r="J240"/>
  <c r="F10"/>
  <c r="D124"/>
  <c r="E124"/>
  <c r="F124"/>
  <c r="G124"/>
  <c r="H124"/>
  <c r="I124"/>
  <c r="C124"/>
  <c r="J290"/>
  <c r="K290" s="1"/>
  <c r="L284"/>
  <c r="L285" s="1"/>
  <c r="K284"/>
  <c r="K285" s="1"/>
  <c r="J284"/>
  <c r="J285" s="1"/>
  <c r="I284"/>
  <c r="I285" s="1"/>
  <c r="H284"/>
  <c r="H285" s="1"/>
  <c r="F16" s="1"/>
  <c r="G284"/>
  <c r="G285" s="1"/>
  <c r="L277"/>
  <c r="L278" s="1"/>
  <c r="K277"/>
  <c r="K278" s="1"/>
  <c r="J277"/>
  <c r="J278" s="1"/>
  <c r="I277"/>
  <c r="I278" s="1"/>
  <c r="H277"/>
  <c r="H278" s="1"/>
  <c r="F14" s="1"/>
  <c r="G277"/>
  <c r="G278" s="1"/>
  <c r="L270"/>
  <c r="L271" s="1"/>
  <c r="K270"/>
  <c r="K271" s="1"/>
  <c r="J270"/>
  <c r="J271" s="1"/>
  <c r="I270"/>
  <c r="I271" s="1"/>
  <c r="H270"/>
  <c r="H271" s="1"/>
  <c r="F12" s="1"/>
  <c r="G270"/>
  <c r="G271" s="1"/>
  <c r="L263"/>
  <c r="L264" s="1"/>
  <c r="K263"/>
  <c r="K264" s="1"/>
  <c r="J263"/>
  <c r="J264" s="1"/>
  <c r="I263"/>
  <c r="I264" s="1"/>
  <c r="H263"/>
  <c r="H264" s="1"/>
  <c r="G263"/>
  <c r="G264" s="1"/>
  <c r="L256"/>
  <c r="L257" s="1"/>
  <c r="K256"/>
  <c r="K257" s="1"/>
  <c r="J256"/>
  <c r="J257" s="1"/>
  <c r="I256"/>
  <c r="I257" s="1"/>
  <c r="H256"/>
  <c r="H257" s="1"/>
  <c r="G256"/>
  <c r="G257" s="1"/>
  <c r="L249"/>
  <c r="L250" s="1"/>
  <c r="K249"/>
  <c r="K250" s="1"/>
  <c r="J249"/>
  <c r="J250" s="1"/>
  <c r="I249"/>
  <c r="I250" s="1"/>
  <c r="H249"/>
  <c r="H250" s="1"/>
  <c r="F6" s="1"/>
  <c r="G249"/>
  <c r="G250" s="1"/>
  <c r="B284"/>
  <c r="B285" s="1"/>
  <c r="C284"/>
  <c r="C285" s="1"/>
  <c r="D284"/>
  <c r="D285" s="1"/>
  <c r="E284"/>
  <c r="E285" s="1"/>
  <c r="F284"/>
  <c r="F285" s="1"/>
  <c r="A284"/>
  <c r="A285" s="1"/>
  <c r="B277"/>
  <c r="B278" s="1"/>
  <c r="C277"/>
  <c r="C278" s="1"/>
  <c r="D277"/>
  <c r="D278" s="1"/>
  <c r="E277"/>
  <c r="E278" s="1"/>
  <c r="F277"/>
  <c r="F278" s="1"/>
  <c r="A277"/>
  <c r="A278" s="1"/>
  <c r="B270"/>
  <c r="B271" s="1"/>
  <c r="C270"/>
  <c r="C271" s="1"/>
  <c r="D270"/>
  <c r="D271" s="1"/>
  <c r="E270"/>
  <c r="E271" s="1"/>
  <c r="F270"/>
  <c r="F271" s="1"/>
  <c r="A270"/>
  <c r="A271" s="1"/>
  <c r="B263"/>
  <c r="B264" s="1"/>
  <c r="C263"/>
  <c r="C264" s="1"/>
  <c r="D263"/>
  <c r="D264" s="1"/>
  <c r="E263"/>
  <c r="E264" s="1"/>
  <c r="F263"/>
  <c r="F264" s="1"/>
  <c r="A263"/>
  <c r="A264" s="1"/>
  <c r="B256"/>
  <c r="B257" s="1"/>
  <c r="C256"/>
  <c r="C257" s="1"/>
  <c r="D256"/>
  <c r="D257" s="1"/>
  <c r="E256"/>
  <c r="E257" s="1"/>
  <c r="F256"/>
  <c r="F257" s="1"/>
  <c r="A256"/>
  <c r="A257" s="1"/>
  <c r="B249"/>
  <c r="B250" s="1"/>
  <c r="C249"/>
  <c r="C250" s="1"/>
  <c r="D249"/>
  <c r="D250" s="1"/>
  <c r="E249"/>
  <c r="E250" s="1"/>
  <c r="F249"/>
  <c r="F250" s="1"/>
  <c r="A249"/>
  <c r="A250" s="1"/>
  <c r="A111" i="3"/>
  <c r="A112" s="1"/>
  <c r="B118"/>
  <c r="C118"/>
  <c r="D118"/>
  <c r="E118"/>
  <c r="F118"/>
  <c r="A118"/>
  <c r="B111"/>
  <c r="C111"/>
  <c r="D111"/>
  <c r="E111"/>
  <c r="F111"/>
  <c r="C71" i="4"/>
  <c r="E71"/>
  <c r="G71"/>
  <c r="I71"/>
  <c r="K71"/>
  <c r="A71"/>
  <c r="K64"/>
  <c r="G64"/>
  <c r="C64"/>
  <c r="E64"/>
  <c r="I64"/>
  <c r="A64"/>
  <c r="K73" i="5"/>
  <c r="G73"/>
  <c r="C73"/>
  <c r="C74" s="1"/>
  <c r="K66"/>
  <c r="G66"/>
  <c r="C66"/>
  <c r="E73"/>
  <c r="I73"/>
  <c r="E66"/>
  <c r="E67" s="1"/>
  <c r="I66"/>
  <c r="A66"/>
  <c r="A67" s="1"/>
  <c r="A72" i="4"/>
  <c r="F129" i="3"/>
  <c r="K119"/>
  <c r="I119"/>
  <c r="G119"/>
  <c r="K112"/>
  <c r="I112"/>
  <c r="G112"/>
  <c r="I60" i="1"/>
  <c r="J59"/>
  <c r="I59"/>
  <c r="J102" i="3"/>
  <c r="L118"/>
  <c r="L119" s="1"/>
  <c r="K118"/>
  <c r="J118"/>
  <c r="J119" s="1"/>
  <c r="I118"/>
  <c r="H118"/>
  <c r="H119" s="1"/>
  <c r="F8" s="1"/>
  <c r="G118"/>
  <c r="L111"/>
  <c r="L112" s="1"/>
  <c r="K111"/>
  <c r="J111"/>
  <c r="J112" s="1"/>
  <c r="I111"/>
  <c r="H111"/>
  <c r="H112" s="1"/>
  <c r="F6" s="1"/>
  <c r="G111"/>
  <c r="F119"/>
  <c r="D119"/>
  <c r="F112"/>
  <c r="B112"/>
  <c r="B119"/>
  <c r="I96"/>
  <c r="G96"/>
  <c r="E96"/>
  <c r="D96"/>
  <c r="D81"/>
  <c r="C102" s="1"/>
  <c r="E81"/>
  <c r="F131" s="1"/>
  <c r="F81"/>
  <c r="J127" s="1"/>
  <c r="K127" s="1"/>
  <c r="G81"/>
  <c r="H81"/>
  <c r="I81"/>
  <c r="J81"/>
  <c r="C81"/>
  <c r="E129" s="1"/>
  <c r="D56"/>
  <c r="A119" s="1"/>
  <c r="E56"/>
  <c r="E119" s="1"/>
  <c r="F56"/>
  <c r="C112" s="1"/>
  <c r="E112"/>
  <c r="G72" i="4"/>
  <c r="K72"/>
  <c r="I72"/>
  <c r="E72"/>
  <c r="C72"/>
  <c r="K65"/>
  <c r="G65"/>
  <c r="C65"/>
  <c r="C67" i="5"/>
  <c r="D56" i="4"/>
  <c r="E56"/>
  <c r="F56"/>
  <c r="E65" s="1"/>
  <c r="G56"/>
  <c r="H56"/>
  <c r="I65" s="1"/>
  <c r="I56"/>
  <c r="C56"/>
  <c r="J78" i="1"/>
  <c r="J70"/>
  <c r="F7"/>
  <c r="H77"/>
  <c r="I52"/>
  <c r="L67" s="1"/>
  <c r="L68" s="1"/>
  <c r="G52"/>
  <c r="E52"/>
  <c r="D52"/>
  <c r="I67" s="1"/>
  <c r="I68" s="1"/>
  <c r="D43"/>
  <c r="C59" s="1"/>
  <c r="E43"/>
  <c r="E59" s="1"/>
  <c r="F43"/>
  <c r="J67" s="1"/>
  <c r="J68" s="1"/>
  <c r="G43"/>
  <c r="H67" s="1"/>
  <c r="H68" s="1"/>
  <c r="H43"/>
  <c r="I43"/>
  <c r="J43"/>
  <c r="K67" s="1"/>
  <c r="K68" s="1"/>
  <c r="C43"/>
  <c r="G67" s="1"/>
  <c r="G68" s="1"/>
  <c r="D28"/>
  <c r="A67" s="1"/>
  <c r="A68" s="1"/>
  <c r="E28"/>
  <c r="B67" s="1"/>
  <c r="B68" s="1"/>
  <c r="F28"/>
  <c r="C67" s="1"/>
  <c r="C68" s="1"/>
  <c r="G28"/>
  <c r="D67" s="1"/>
  <c r="D68" s="1"/>
  <c r="H28"/>
  <c r="E67" s="1"/>
  <c r="E68" s="1"/>
  <c r="I28"/>
  <c r="F67" s="1"/>
  <c r="F68" s="1"/>
  <c r="C28"/>
  <c r="K74" i="5"/>
  <c r="G74"/>
  <c r="K67"/>
  <c r="I67"/>
  <c r="G67"/>
  <c r="A73"/>
  <c r="A74" s="1"/>
  <c r="D57"/>
  <c r="E57"/>
  <c r="F57"/>
  <c r="E74" s="1"/>
  <c r="G57"/>
  <c r="H57"/>
  <c r="I74" s="1"/>
  <c r="I57"/>
  <c r="C57"/>
  <c r="F8" i="2" l="1"/>
  <c r="E294"/>
  <c r="F294" s="1"/>
  <c r="K292"/>
  <c r="G240"/>
  <c r="E240"/>
  <c r="C240"/>
  <c r="A240"/>
  <c r="F5"/>
  <c r="I5" s="1"/>
  <c r="F7"/>
  <c r="I7" s="1"/>
  <c r="F9"/>
  <c r="I9" s="1"/>
  <c r="F11"/>
  <c r="F13"/>
  <c r="I13" s="1"/>
  <c r="F15"/>
  <c r="I15" s="1"/>
  <c r="I11"/>
  <c r="F292"/>
  <c r="H258"/>
  <c r="H265"/>
  <c r="H272"/>
  <c r="H279"/>
  <c r="H286"/>
  <c r="H251"/>
  <c r="E290"/>
  <c r="E292"/>
  <c r="F290"/>
  <c r="H73" i="4"/>
  <c r="H75" i="5"/>
  <c r="F7" s="1"/>
  <c r="I7" s="1"/>
  <c r="H68"/>
  <c r="F5" s="1"/>
  <c r="I5" s="1"/>
  <c r="E127" i="3"/>
  <c r="C119"/>
  <c r="H120" s="1"/>
  <c r="A102"/>
  <c r="E102"/>
  <c r="J125"/>
  <c r="K125" s="1"/>
  <c r="D112"/>
  <c r="F127" s="1"/>
  <c r="G102"/>
  <c r="H69" i="1"/>
  <c r="J84" s="1"/>
  <c r="F5"/>
  <c r="F6"/>
  <c r="A59"/>
  <c r="G59"/>
  <c r="F79" i="4"/>
  <c r="A65"/>
  <c r="H66" s="1"/>
  <c r="J77" s="1"/>
  <c r="E77"/>
  <c r="E79"/>
  <c r="F7"/>
  <c r="I7" s="1"/>
  <c r="F78" i="5"/>
  <c r="E78"/>
  <c r="I17" i="2" l="1"/>
  <c r="I240"/>
  <c r="I241" s="1"/>
  <c r="J294"/>
  <c r="F7" i="3"/>
  <c r="I7" s="1"/>
  <c r="I9" i="5"/>
  <c r="J78"/>
  <c r="F5" i="3"/>
  <c r="I5" s="1"/>
  <c r="E125"/>
  <c r="I102"/>
  <c r="I103" s="1"/>
  <c r="F77" i="4"/>
  <c r="F5"/>
  <c r="I5" s="1"/>
  <c r="I9" s="1"/>
  <c r="I11" i="3" l="1"/>
  <c r="F125"/>
  <c r="H113"/>
  <c r="J129" s="1"/>
</calcChain>
</file>

<file path=xl/sharedStrings.xml><?xml version="1.0" encoding="utf-8"?>
<sst xmlns="http://schemas.openxmlformats.org/spreadsheetml/2006/main" count="776" uniqueCount="111">
  <si>
    <t>POWIATOWY INSPEKTORAT WETERYNARII 
W OLEŚNIE46-300 OLESNO, 
UL.KOSSAKA 5
tel./fax 34 3582618
e-mail: piw.olesno@wiw.opole.pl</t>
  </si>
  <si>
    <t>Należność</t>
  </si>
  <si>
    <t>świnie</t>
  </si>
  <si>
    <t>bydlo</t>
  </si>
  <si>
    <t>Razem</t>
  </si>
  <si>
    <t>lp</t>
  </si>
  <si>
    <t>data</t>
  </si>
  <si>
    <t>R</t>
  </si>
  <si>
    <t xml:space="preserve">Sporządził, pieczęć i podpis     </t>
  </si>
  <si>
    <t>Potwierdzenie czasu i wykonania usługi</t>
  </si>
  <si>
    <t>Tabela Nr 2</t>
  </si>
  <si>
    <t>kwota</t>
  </si>
  <si>
    <t>Sprawdził pod względem rachunkowym</t>
  </si>
  <si>
    <t>Sprawdził pod względem merytorycznym</t>
  </si>
  <si>
    <t xml:space="preserve">czytelny podpis ULW </t>
  </si>
  <si>
    <t>szt
/6,05</t>
  </si>
  <si>
    <t>szt
/6,95</t>
  </si>
  <si>
    <t>szt
/7,26</t>
  </si>
  <si>
    <t>godz
/50,05</t>
  </si>
  <si>
    <t>godz
/57,55</t>
  </si>
  <si>
    <t>godz
/60,06</t>
  </si>
  <si>
    <t>bydło od 6.00 do 18.00</t>
  </si>
  <si>
    <t>bydło od 18.00 do 6.00</t>
  </si>
  <si>
    <t>do 12 m-cy</t>
  </si>
  <si>
    <t>pow 30 m-cy</t>
  </si>
  <si>
    <t>czytelny podpis 
ULW</t>
  </si>
  <si>
    <t>bydło w dni ustawowo wolne od pracy i soboty</t>
  </si>
  <si>
    <t>24-30 m-cy</t>
  </si>
  <si>
    <t>do 
12 m-cy</t>
  </si>
  <si>
    <t>12-24 
m-cy</t>
  </si>
  <si>
    <t>24-30 
m-ce</t>
  </si>
  <si>
    <t>pow 
30 m-cy</t>
  </si>
  <si>
    <t>do
12 m-cy</t>
  </si>
  <si>
    <t>12-24 
m-ce</t>
  </si>
  <si>
    <t>24-30 
m-cy</t>
  </si>
  <si>
    <t>pow. 
30 m-cy</t>
  </si>
  <si>
    <t>bydło SRM</t>
  </si>
  <si>
    <t>12-24m-ce</t>
  </si>
  <si>
    <t>razem</t>
  </si>
  <si>
    <t>uboje z konieczości</t>
  </si>
  <si>
    <t>szt</t>
  </si>
  <si>
    <t>kg</t>
  </si>
  <si>
    <t>Należność dla PIW</t>
  </si>
  <si>
    <t>Tabela 1                            Należność dla urzędowego lekarza weterynarii</t>
  </si>
  <si>
    <t>imię i nazwisko ULW</t>
  </si>
  <si>
    <t>Andrzej Karpusiewicz</t>
  </si>
  <si>
    <t>dojazd</t>
  </si>
  <si>
    <t>bydło szt/kwota</t>
  </si>
  <si>
    <t>dojazd km</t>
  </si>
  <si>
    <t>razem rzeźnia</t>
  </si>
  <si>
    <t>świnie szt/kwota</t>
  </si>
  <si>
    <t>świnie godz/kwota</t>
  </si>
  <si>
    <t>razem dla PIW</t>
  </si>
  <si>
    <t xml:space="preserve">                     Należność dla PIW</t>
  </si>
  <si>
    <t>Należność łącznie lecz  nie więcej niż przychod razem dla PIW z tabeli nr 2</t>
  </si>
  <si>
    <t>Zestawienie
dochodów uzyskanych za nadzoru nad ubojem w rzeźni
P.P.H.U. Dasta Danuta Stasiak Janinów 14, 46-325 Rudniki 
za miesiąc maj 2011r.</t>
  </si>
  <si>
    <t>Zestawienie
dochodów uzyskanych za nadzoru nad ubojem w rzeźni
Zakład Handlowy Feliks s.c. T.A.D.M. Warłów ul. Lipowa 8, 46-380 Dobrodzień 
za miesiąc maj 2011r.</t>
  </si>
  <si>
    <t>Alojzy Gnot</t>
  </si>
  <si>
    <t>Andrzej Flak</t>
  </si>
  <si>
    <t>Michał Glinka</t>
  </si>
  <si>
    <t>Jerzy Wewiór</t>
  </si>
  <si>
    <t>Karolina Żołędź</t>
  </si>
  <si>
    <t>Szczepan Kuchta</t>
  </si>
  <si>
    <t>Gnot</t>
  </si>
  <si>
    <t>Flak</t>
  </si>
  <si>
    <t>Glinka</t>
  </si>
  <si>
    <t>Wewiór</t>
  </si>
  <si>
    <t>Żołędź</t>
  </si>
  <si>
    <t>Kuchta</t>
  </si>
  <si>
    <t>Zestawienie
dochodów uzyskanych za nadzoru nad ubojem w rzeźni
P.P.H.U. Wacław Wacław Sieja Żytniów 265b, 46-325 Rudniki 
za miesiąc maj 2011r.</t>
  </si>
  <si>
    <t>Witold Noga</t>
  </si>
  <si>
    <t>Bogusław Kejna</t>
  </si>
  <si>
    <t>Noga</t>
  </si>
  <si>
    <t>Kejna</t>
  </si>
  <si>
    <t>sztuki</t>
  </si>
  <si>
    <t>Radosław Kwiatkowski</t>
  </si>
  <si>
    <t>Kwiatkowski</t>
  </si>
  <si>
    <t>Tomasz Pięknik</t>
  </si>
  <si>
    <t>Pięknik</t>
  </si>
  <si>
    <t>Zestawienie
dochodów uzyskanych za nadzoru nad ubojem w rzeźni
P.P.H.U. Jerzy Nicpoń Ignachy 13, 46-325 Rudniki 
za miesiąc maj 2011r.</t>
  </si>
  <si>
    <t>Agnieszka Kuchta-Wójcik</t>
  </si>
  <si>
    <t>Kuchta-Wójcik</t>
  </si>
  <si>
    <t>drób</t>
  </si>
  <si>
    <t>drób szt/kwota</t>
  </si>
  <si>
    <t>Zestawienie
dochodów uzyskanych za nadzoru nad ubojem w rzeźni
Przedsiębiorstwo Produkcyjno Handlowo Usługowe „OLDRÓB” 
Zawierucha Sebastian Michał, Olesno ul. Słowackiego 14/55 
adres prowadzenia działalności: Świercze ul. Studnitza 19A
za miesiąc maj 2011r.</t>
  </si>
  <si>
    <t xml:space="preserve"> Andrzej Karpusiewicz</t>
  </si>
  <si>
    <t>Karpusiewicz</t>
  </si>
  <si>
    <r>
      <rPr>
        <b/>
        <sz val="11"/>
        <color theme="1"/>
        <rFont val="Batang"/>
        <family val="1"/>
        <charset val="238"/>
      </rPr>
      <t>opłaty za dojazd</t>
    </r>
    <r>
      <rPr>
        <sz val="11"/>
        <color theme="1"/>
        <rFont val="Batang"/>
        <family val="1"/>
        <charset val="238"/>
      </rPr>
      <t xml:space="preserve"> pobrano na podstawie art. 30 ustawy o Inspekcji Weterynaryjnej (t.j. Dz.U. z 2010 r., Nr 112, poz. 744 ze zmianami) oraz § 3 ust. 2 rozporz. MRIRW z dnia 15 grudnia 2006r.(ostatnia zmiana: Dz.U. z 2011 r., Nr 93, poz. 544) w poz. 8 (Nadzór nad ubojem zwierząt rzeźnych w rzeźniach nieposiadających automatycznego przesuwu taśmy, o którym mowa w poz. 7, w tym badanie przedubojowe i poubojowe, ocena mięsa i nadzór nad przestrzeganiem przepisów o ochronie zwierząt w trakcie uboju) załącznika nr 1 do rozporządzenia powiększa się, doliczając koszty dojazdu, z tym że w przypadku nadzoru nad ubojem, o którym mowa w poz. 8 załącznika nr 1 do rozporządzenia – wyłącznie w przypadku dojazdu do rzeźni o małej zdolności produkcyjnej. </t>
    </r>
  </si>
  <si>
    <t>świnie godzina/kwota</t>
  </si>
  <si>
    <r>
      <rPr>
        <b/>
        <sz val="11"/>
        <color theme="1"/>
        <rFont val="Batang"/>
        <family val="1"/>
        <charset val="238"/>
      </rPr>
      <t>opłaty za nadzór</t>
    </r>
    <r>
      <rPr>
        <sz val="11"/>
        <color theme="1"/>
        <rFont val="Batang"/>
        <family val="1"/>
        <charset val="238"/>
      </rPr>
      <t xml:space="preserve"> pobrano na podstawie rozporz. MRIRW z dnia 15 grudnia 2006r.(ostatnia zmiana: Dz.U. z 2011 r., Nr 93, poz. 544) poz. 8 Nadzór nad ubojem zwierząt rzeźnych w rzeźniach nieposiadających automatycznego przesuwu taśmy, o którym mowa w poz. 7, w tym badanie przedubojowe i poubojowe, ocena mięsa i nadzór nad przestrzeganiem przepisów o ochronie zwierząt w trakcie uboju) załącznika nr 1 do rozporządzenia </t>
    </r>
    <r>
      <rPr>
        <b/>
        <sz val="11"/>
        <color theme="1"/>
        <rFont val="Batang"/>
        <family val="1"/>
        <charset val="238"/>
      </rPr>
      <t>S i B</t>
    </r>
    <r>
      <rPr>
        <sz val="11"/>
        <color theme="1"/>
        <rFont val="Batang"/>
        <family val="1"/>
        <charset val="238"/>
      </rPr>
      <t xml:space="preserve"> .</t>
    </r>
  </si>
  <si>
    <r>
      <rPr>
        <b/>
        <sz val="11"/>
        <color theme="1"/>
        <rFont val="Batang"/>
        <family val="1"/>
        <charset val="238"/>
      </rPr>
      <t>opłaty za nadzór</t>
    </r>
    <r>
      <rPr>
        <sz val="11"/>
        <color theme="1"/>
        <rFont val="Batang"/>
        <family val="1"/>
        <charset val="238"/>
      </rPr>
      <t xml:space="preserve"> pobrano na podstawie rozporz. MRIRW z dnia 15 grudnia 2006r.(ostatnia zmiana: Dz.U. z 2011 r., Nr 93, poz. 544) poz. 8 Nadzór nad ubojem zwierząt rzeźnych w rzeźniach nieposiadających automatycznego przesuwu taśmy, o którym mowa w poz. 7, w tym badanie przedubojowe i poubojowe, ocena mięsa i nadzór nad przestrzeganiem przepisów o ochronie zwierząt w trakcie uboju) załącznika nr 1 do rozporządzenia </t>
    </r>
    <r>
      <rPr>
        <b/>
        <sz val="11"/>
        <color theme="1"/>
        <rFont val="Batang"/>
        <family val="1"/>
        <charset val="238"/>
      </rPr>
      <t>S</t>
    </r>
    <r>
      <rPr>
        <sz val="11"/>
        <color theme="1"/>
        <rFont val="Batang"/>
        <family val="1"/>
        <charset val="238"/>
      </rPr>
      <t>.</t>
    </r>
  </si>
  <si>
    <t>szt
/4,48</t>
  </si>
  <si>
    <t>szt
/5,15</t>
  </si>
  <si>
    <t>szt
/5,37</t>
  </si>
  <si>
    <r>
      <rPr>
        <b/>
        <sz val="11"/>
        <color theme="1"/>
        <rFont val="Batang"/>
        <family val="1"/>
        <charset val="238"/>
      </rPr>
      <t>opłaty za nadzór</t>
    </r>
    <r>
      <rPr>
        <sz val="11"/>
        <color theme="1"/>
        <rFont val="Batang"/>
        <family val="1"/>
        <charset val="238"/>
      </rPr>
      <t xml:space="preserve"> pobrano na podstawie rozporz. MRIRW z dnia 15 grudnia 2006r.(ostatnia zmiana: Dz.U. z 2011 r., Nr 93, poz. 544) poz. 8 Nadzór nad ubojem zwierząt rzeźnych w rzeźniach nieposiadających automatycznego przesuwu taśmy, o którym mowa w poz. 7, w tym badanie przedubojowe i poubojowe, ocena mięsa i nadzór nad przestrzeganiem przepisów o ochronie zwierząt w trakcie uboju) załącznika nr 1 do rozporządzenia </t>
    </r>
    <r>
      <rPr>
        <b/>
        <sz val="11"/>
        <color theme="1"/>
        <rFont val="Batang"/>
        <family val="1"/>
        <charset val="238"/>
      </rPr>
      <t>S</t>
    </r>
    <r>
      <rPr>
        <sz val="11"/>
        <color theme="1"/>
        <rFont val="Batang"/>
        <family val="1"/>
        <charset val="238"/>
      </rPr>
      <t xml:space="preserve"> i</t>
    </r>
    <r>
      <rPr>
        <b/>
        <sz val="11"/>
        <color theme="1"/>
        <rFont val="Batang"/>
        <family val="1"/>
        <charset val="238"/>
      </rPr>
      <t xml:space="preserve"> B</t>
    </r>
    <r>
      <rPr>
        <sz val="11"/>
        <color theme="1"/>
        <rFont val="Batang"/>
        <family val="1"/>
        <charset val="238"/>
      </rPr>
      <t>.</t>
    </r>
  </si>
  <si>
    <t>szt
/0,0442</t>
  </si>
  <si>
    <t>szt
/0,0508</t>
  </si>
  <si>
    <t>szt
/0,0530</t>
  </si>
  <si>
    <t>szt
/0,0500</t>
  </si>
  <si>
    <t>szt
/0,0575</t>
  </si>
  <si>
    <t>szt
/0,0600</t>
  </si>
  <si>
    <t>drób do 2 kg szt/kwota</t>
  </si>
  <si>
    <t>drób od 2 do 5 kg szt/kwota</t>
  </si>
  <si>
    <t>drób do 2 kg</t>
  </si>
  <si>
    <t>drób od 2 do 5 kg</t>
  </si>
  <si>
    <r>
      <rPr>
        <b/>
        <sz val="11"/>
        <color theme="1"/>
        <rFont val="Batang"/>
        <family val="1"/>
        <charset val="238"/>
      </rPr>
      <t>opłaty za nadzór</t>
    </r>
    <r>
      <rPr>
        <sz val="11"/>
        <color theme="1"/>
        <rFont val="Batang"/>
        <family val="1"/>
        <charset val="238"/>
      </rPr>
      <t xml:space="preserve"> pobrano na podstawie rozporz. MRIRW z dnia 15 grudnia 2006r.(ostatnia zmiana: Dz.U. z 2011r., Nr 93, poz. 544) poz. 7 Nadzór nad ubojem zwierząt rzeźnych w rzeźniach, w których ubój i obróbka poubojowa odbywa się przy użyciu automatycznego przesuwu taśmy, w tym badanie przedubojowe i poubojowe, ocena mięsa i nadzór nad przestrzeganiem przepisów o ochronie zwierząt w trakcie uboju) załącznika nr 1 do rozporządzenia </t>
    </r>
    <r>
      <rPr>
        <b/>
        <sz val="11"/>
        <color theme="1"/>
        <rFont val="Batang"/>
        <family val="1"/>
        <charset val="238"/>
      </rPr>
      <t>A</t>
    </r>
    <r>
      <rPr>
        <sz val="11"/>
        <color theme="1"/>
        <rFont val="Batang"/>
        <family val="1"/>
        <charset val="238"/>
      </rPr>
      <t>.</t>
    </r>
  </si>
  <si>
    <r>
      <rPr>
        <b/>
        <sz val="11"/>
        <color theme="1"/>
        <rFont val="Batang"/>
        <family val="1"/>
        <charset val="238"/>
      </rPr>
      <t>opłaty za nadzór</t>
    </r>
    <r>
      <rPr>
        <sz val="11"/>
        <color theme="1"/>
        <rFont val="Batang"/>
        <family val="1"/>
        <charset val="238"/>
      </rPr>
      <t xml:space="preserve"> pobrano na podstawie rozporz. MRIRW z dnia 15 grudnia 2006r.(ostatnia zmiana: Dz.U. z 2011 r., Nr 93, poz. 544) poz. 8 Nadzór nad ubojem zwierząt rzeźnych w rzeźniach nieposiadających automatycznego przesuwu taśmy, o którym mowa w poz. 7, w tym badanie przedubojowe i poubojowe, ocena mięsa i nadzór nad przestrzeganiem przepisów o ochronie zwierząt w trakcie uboju) załącznika nr 1 do rozporządzenia </t>
    </r>
    <r>
      <rPr>
        <b/>
        <sz val="11"/>
        <color theme="1"/>
        <rFont val="Batang"/>
        <family val="1"/>
        <charset val="238"/>
      </rPr>
      <t xml:space="preserve">B, </t>
    </r>
    <r>
      <rPr>
        <sz val="11"/>
        <color theme="1"/>
        <rFont val="Batang"/>
        <family val="1"/>
        <charset val="238"/>
      </rPr>
      <t>poz. 7 Nadzór nad ubojem zwierząt rzeźnych w rzeźniach w których ubój i obróbka poubojowa odbywa się przy użyciu automatycznego przesuwu taśmy, w tym badanie przedubojowe i poubojowe, ocena mięsa i nadzór nad przestrzeganiem przepisów o ochronie zwierząt w trakcie uboju) załącznika nr 1 do rozporządzenia</t>
    </r>
    <r>
      <rPr>
        <b/>
        <sz val="11"/>
        <color theme="1"/>
        <rFont val="Batang"/>
        <family val="1"/>
        <charset val="238"/>
      </rPr>
      <t xml:space="preserve"> S</t>
    </r>
    <r>
      <rPr>
        <sz val="11"/>
        <color theme="1"/>
        <rFont val="Batang"/>
        <family val="1"/>
        <charset val="238"/>
      </rPr>
      <t>.</t>
    </r>
  </si>
  <si>
    <t>bydło do 12 m-cy
szt/kwota</t>
  </si>
  <si>
    <t>bydło pow 30 m-cy
szt/kwota</t>
  </si>
  <si>
    <t>bydło 12 - 24 m-ce
szt/kwota</t>
  </si>
  <si>
    <t>bydło 24 - 30 m-ce
szt/kwota</t>
  </si>
</sst>
</file>

<file path=xl/styles.xml><?xml version="1.0" encoding="utf-8"?>
<styleSheet xmlns="http://schemas.openxmlformats.org/spreadsheetml/2006/main">
  <numFmts count="1">
    <numFmt numFmtId="164" formatCode="0.0000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Batang"/>
      <family val="1"/>
      <charset val="238"/>
    </font>
    <font>
      <b/>
      <sz val="12"/>
      <color rgb="FF993300"/>
      <name val="Batang"/>
      <family val="1"/>
      <charset val="238"/>
    </font>
    <font>
      <b/>
      <sz val="10"/>
      <color theme="1"/>
      <name val="Batang"/>
      <family val="1"/>
      <charset val="238"/>
    </font>
    <font>
      <b/>
      <sz val="14"/>
      <color theme="1"/>
      <name val="Batang"/>
      <family val="1"/>
      <charset val="238"/>
    </font>
    <font>
      <sz val="11"/>
      <color theme="0"/>
      <name val="Batang"/>
      <family val="1"/>
      <charset val="238"/>
    </font>
    <font>
      <b/>
      <sz val="8"/>
      <color theme="1"/>
      <name val="Batang"/>
      <family val="1"/>
      <charset val="238"/>
    </font>
    <font>
      <b/>
      <sz val="16"/>
      <color theme="1"/>
      <name val="Batang"/>
      <family val="1"/>
      <charset val="238"/>
    </font>
    <font>
      <b/>
      <sz val="11"/>
      <color theme="1"/>
      <name val="Batang"/>
      <family val="1"/>
      <charset val="238"/>
    </font>
    <font>
      <b/>
      <sz val="11"/>
      <color rgb="FF993300"/>
      <name val="Batang"/>
      <family val="1"/>
      <charset val="238"/>
    </font>
    <font>
      <b/>
      <sz val="12"/>
      <color theme="1"/>
      <name val="Batang"/>
      <family val="1"/>
      <charset val="238"/>
    </font>
    <font>
      <b/>
      <sz val="9"/>
      <color theme="1"/>
      <name val="Batang"/>
      <family val="1"/>
      <charset val="238"/>
    </font>
    <font>
      <sz val="10"/>
      <color theme="1"/>
      <name val="Batang"/>
      <family val="1"/>
      <charset val="238"/>
    </font>
    <font>
      <b/>
      <sz val="10"/>
      <color rgb="FFFF0000"/>
      <name val="Batang"/>
      <family val="1"/>
      <charset val="238"/>
    </font>
    <font>
      <b/>
      <sz val="9"/>
      <color rgb="FFFF0000"/>
      <name val="Batang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3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/>
    <xf numFmtId="0" fontId="8" fillId="0" borderId="19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1" fillId="0" borderId="17" xfId="0" applyFont="1" applyBorder="1"/>
    <xf numFmtId="0" fontId="8" fillId="0" borderId="17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10" xfId="0" applyFont="1" applyBorder="1"/>
    <xf numFmtId="0" fontId="8" fillId="0" borderId="9" xfId="0" applyFont="1" applyBorder="1"/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8" fillId="5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" fontId="3" fillId="0" borderId="7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4" borderId="44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9" xfId="0" applyFont="1" applyBorder="1"/>
    <xf numFmtId="0" fontId="1" fillId="0" borderId="4" xfId="0" applyFont="1" applyBorder="1"/>
    <xf numFmtId="2" fontId="1" fillId="0" borderId="19" xfId="0" applyNumberFormat="1" applyFont="1" applyBorder="1"/>
    <xf numFmtId="0" fontId="1" fillId="4" borderId="1" xfId="0" applyFont="1" applyFill="1" applyBorder="1"/>
    <xf numFmtId="0" fontId="1" fillId="4" borderId="43" xfId="0" applyFont="1" applyFill="1" applyBorder="1"/>
    <xf numFmtId="0" fontId="12" fillId="0" borderId="0" xfId="0" applyFont="1"/>
    <xf numFmtId="0" fontId="1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1" fillId="4" borderId="17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2" fontId="8" fillId="5" borderId="19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" fillId="5" borderId="19" xfId="0" applyFont="1" applyFill="1" applyBorder="1"/>
    <xf numFmtId="2" fontId="1" fillId="5" borderId="19" xfId="0" applyNumberFormat="1" applyFont="1" applyFill="1" applyBorder="1"/>
    <xf numFmtId="0" fontId="3" fillId="5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2" fontId="1" fillId="0" borderId="0" xfId="0" applyNumberFormat="1" applyFont="1"/>
    <xf numFmtId="2" fontId="1" fillId="2" borderId="0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/>
    <xf numFmtId="2" fontId="1" fillId="3" borderId="0" xfId="0" applyNumberFormat="1" applyFont="1" applyFill="1" applyBorder="1" applyAlignment="1">
      <alignment horizontal="center" vertical="center"/>
    </xf>
    <xf numFmtId="0" fontId="1" fillId="0" borderId="46" xfId="0" applyFont="1" applyBorder="1"/>
    <xf numFmtId="0" fontId="8" fillId="4" borderId="40" xfId="0" applyFont="1" applyFill="1" applyBorder="1" applyAlignment="1">
      <alignment horizontal="center" vertical="center"/>
    </xf>
    <xf numFmtId="0" fontId="1" fillId="4" borderId="44" xfId="0" applyFont="1" applyFill="1" applyBorder="1"/>
    <xf numFmtId="0" fontId="1" fillId="4" borderId="46" xfId="0" applyFont="1" applyFill="1" applyBorder="1"/>
    <xf numFmtId="0" fontId="8" fillId="0" borderId="40" xfId="0" applyFont="1" applyBorder="1" applyAlignment="1">
      <alignment horizontal="center" vertical="center"/>
    </xf>
    <xf numFmtId="0" fontId="1" fillId="0" borderId="44" xfId="0" applyFont="1" applyBorder="1"/>
    <xf numFmtId="0" fontId="8" fillId="3" borderId="4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5" borderId="49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vertical="center"/>
    </xf>
    <xf numFmtId="0" fontId="1" fillId="0" borderId="43" xfId="0" applyFont="1" applyBorder="1"/>
    <xf numFmtId="0" fontId="8" fillId="5" borderId="35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4" borderId="43" xfId="0" applyFont="1" applyFill="1" applyBorder="1" applyAlignment="1">
      <alignment vertical="center"/>
    </xf>
    <xf numFmtId="0" fontId="8" fillId="4" borderId="22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164" fontId="13" fillId="0" borderId="0" xfId="0" applyNumberFormat="1" applyFont="1" applyAlignment="1">
      <alignment horizontal="right"/>
    </xf>
    <xf numFmtId="0" fontId="1" fillId="0" borderId="0" xfId="0" applyFont="1" applyBorder="1"/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1" fillId="3" borderId="19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2" fontId="8" fillId="5" borderId="10" xfId="0" applyNumberFormat="1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2" fontId="3" fillId="4" borderId="40" xfId="0" applyNumberFormat="1" applyFont="1" applyFill="1" applyBorder="1" applyAlignment="1">
      <alignment horizontal="center" vertical="center" wrapText="1"/>
    </xf>
    <xf numFmtId="2" fontId="3" fillId="4" borderId="41" xfId="0" applyNumberFormat="1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" fontId="8" fillId="5" borderId="9" xfId="0" applyNumberFormat="1" applyFont="1" applyFill="1" applyBorder="1" applyAlignment="1">
      <alignment horizontal="center" vertical="center"/>
    </xf>
    <xf numFmtId="2" fontId="8" fillId="5" borderId="16" xfId="0" applyNumberFormat="1" applyFont="1" applyFill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 wrapText="1"/>
    </xf>
    <xf numFmtId="2" fontId="3" fillId="4" borderId="32" xfId="0" applyNumberFormat="1" applyFont="1" applyFill="1" applyBorder="1" applyAlignment="1">
      <alignment horizontal="center" vertical="center" wrapText="1"/>
    </xf>
    <xf numFmtId="2" fontId="3" fillId="4" borderId="33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36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8" xfId="0" applyNumberFormat="1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/>
    </xf>
    <xf numFmtId="2" fontId="8" fillId="4" borderId="13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6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2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opLeftCell="A40" zoomScaleNormal="100" workbookViewId="0">
      <selection activeCell="S80" sqref="S80"/>
    </sheetView>
  </sheetViews>
  <sheetFormatPr defaultRowHeight="13.5"/>
  <cols>
    <col min="1" max="1" width="5.125" style="1" customWidth="1"/>
    <col min="2" max="16384" width="9" style="1"/>
  </cols>
  <sheetData>
    <row r="1" spans="1:12" ht="70.5" customHeight="1">
      <c r="F1" s="123" t="s">
        <v>0</v>
      </c>
      <c r="G1" s="124"/>
      <c r="H1" s="124"/>
      <c r="I1" s="124"/>
      <c r="J1" s="124"/>
      <c r="K1" s="124"/>
      <c r="L1" s="124"/>
    </row>
    <row r="2" spans="1:12" ht="65.25" customHeight="1">
      <c r="A2" s="125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4.25" thickBot="1">
      <c r="A3" s="188" t="s">
        <v>43</v>
      </c>
      <c r="B3" s="188"/>
      <c r="C3" s="188"/>
      <c r="D3" s="188"/>
      <c r="E3" s="188"/>
      <c r="F3" s="188"/>
      <c r="G3" s="188"/>
      <c r="H3" s="188"/>
      <c r="I3" s="188"/>
      <c r="J3" s="188"/>
      <c r="L3" s="2">
        <v>41</v>
      </c>
    </row>
    <row r="4" spans="1:12" ht="29.25" customHeight="1" thickBot="1">
      <c r="A4" s="126" t="s">
        <v>44</v>
      </c>
      <c r="B4" s="127"/>
      <c r="C4" s="128"/>
      <c r="D4" s="126" t="s">
        <v>1</v>
      </c>
      <c r="E4" s="127"/>
      <c r="F4" s="127"/>
      <c r="G4" s="127"/>
      <c r="H4" s="128"/>
      <c r="I4" s="126" t="s">
        <v>54</v>
      </c>
      <c r="J4" s="127"/>
      <c r="K4" s="127"/>
      <c r="L4" s="128"/>
    </row>
    <row r="5" spans="1:12" ht="14.25" thickBot="1">
      <c r="A5" s="134" t="s">
        <v>85</v>
      </c>
      <c r="B5" s="135"/>
      <c r="C5" s="136"/>
      <c r="D5" s="143" t="s">
        <v>2</v>
      </c>
      <c r="E5" s="144"/>
      <c r="F5" s="145">
        <f>A68+B68+C68+D68+E68+F68</f>
        <v>0</v>
      </c>
      <c r="G5" s="146"/>
      <c r="H5" s="147"/>
      <c r="I5" s="148"/>
      <c r="J5" s="149"/>
      <c r="K5" s="149"/>
      <c r="L5" s="150"/>
    </row>
    <row r="6" spans="1:12" ht="14.25" thickBot="1">
      <c r="A6" s="137"/>
      <c r="B6" s="138"/>
      <c r="C6" s="139"/>
      <c r="D6" s="143" t="s">
        <v>3</v>
      </c>
      <c r="E6" s="144"/>
      <c r="F6" s="145">
        <f>G68+H68+I68+J68+K68+L68</f>
        <v>0</v>
      </c>
      <c r="G6" s="146"/>
      <c r="H6" s="147"/>
      <c r="I6" s="151"/>
      <c r="J6" s="152"/>
      <c r="K6" s="152"/>
      <c r="L6" s="153"/>
    </row>
    <row r="7" spans="1:12" ht="14.25" thickBot="1">
      <c r="A7" s="162"/>
      <c r="B7" s="163"/>
      <c r="C7" s="164"/>
      <c r="D7" s="143" t="s">
        <v>46</v>
      </c>
      <c r="E7" s="144"/>
      <c r="F7" s="145">
        <f>J70</f>
        <v>0</v>
      </c>
      <c r="G7" s="146"/>
      <c r="H7" s="147"/>
      <c r="I7" s="154"/>
      <c r="J7" s="155"/>
      <c r="K7" s="155"/>
      <c r="L7" s="156"/>
    </row>
    <row r="8" spans="1:12" ht="14.25" thickBot="1">
      <c r="A8" s="134"/>
      <c r="B8" s="135"/>
      <c r="C8" s="136"/>
      <c r="D8" s="143" t="s">
        <v>2</v>
      </c>
      <c r="E8" s="144"/>
      <c r="F8" s="145"/>
      <c r="G8" s="146"/>
      <c r="H8" s="147"/>
      <c r="I8" s="148"/>
      <c r="J8" s="149"/>
      <c r="K8" s="149"/>
      <c r="L8" s="150"/>
    </row>
    <row r="9" spans="1:12" ht="14.25" thickBot="1">
      <c r="A9" s="137"/>
      <c r="B9" s="138"/>
      <c r="C9" s="139"/>
      <c r="D9" s="143" t="s">
        <v>3</v>
      </c>
      <c r="E9" s="144"/>
      <c r="F9" s="145"/>
      <c r="G9" s="146"/>
      <c r="H9" s="147"/>
      <c r="I9" s="151"/>
      <c r="J9" s="152"/>
      <c r="K9" s="152"/>
      <c r="L9" s="153"/>
    </row>
    <row r="10" spans="1:12" ht="14.25" thickBot="1">
      <c r="A10" s="140"/>
      <c r="B10" s="141"/>
      <c r="C10" s="142"/>
      <c r="D10" s="157" t="s">
        <v>46</v>
      </c>
      <c r="E10" s="158"/>
      <c r="F10" s="159"/>
      <c r="G10" s="160"/>
      <c r="H10" s="161"/>
      <c r="I10" s="154"/>
      <c r="J10" s="155"/>
      <c r="K10" s="155"/>
      <c r="L10" s="156"/>
    </row>
    <row r="11" spans="1:12" ht="29.25" customHeight="1" thickBot="1">
      <c r="A11" s="131" t="s">
        <v>4</v>
      </c>
      <c r="B11" s="132"/>
      <c r="C11" s="132"/>
      <c r="D11" s="132"/>
      <c r="E11" s="132"/>
      <c r="F11" s="132"/>
      <c r="G11" s="132"/>
      <c r="H11" s="133"/>
      <c r="I11" s="165"/>
      <c r="J11" s="166"/>
      <c r="K11" s="166"/>
      <c r="L11" s="167"/>
    </row>
    <row r="12" spans="1:12" ht="14.25" thickBot="1"/>
    <row r="13" spans="1:12" ht="39.75" customHeight="1" thickBot="1">
      <c r="A13" s="129" t="s">
        <v>5</v>
      </c>
      <c r="B13" s="129" t="s">
        <v>6</v>
      </c>
      <c r="C13" s="129" t="s">
        <v>74</v>
      </c>
      <c r="D13" s="168" t="s">
        <v>2</v>
      </c>
      <c r="E13" s="168"/>
      <c r="F13" s="168"/>
      <c r="G13" s="168"/>
      <c r="H13" s="168"/>
      <c r="I13" s="168"/>
      <c r="J13" s="169" t="s">
        <v>14</v>
      </c>
      <c r="K13" s="170"/>
      <c r="L13" s="171"/>
    </row>
    <row r="14" spans="1:12" ht="31.5" customHeight="1" thickBot="1">
      <c r="A14" s="130"/>
      <c r="B14" s="130"/>
      <c r="C14" s="130"/>
      <c r="D14" s="9" t="s">
        <v>15</v>
      </c>
      <c r="E14" s="9" t="s">
        <v>16</v>
      </c>
      <c r="F14" s="9" t="s">
        <v>17</v>
      </c>
      <c r="G14" s="9" t="s">
        <v>18</v>
      </c>
      <c r="H14" s="9" t="s">
        <v>19</v>
      </c>
      <c r="I14" s="9" t="s">
        <v>20</v>
      </c>
      <c r="J14" s="172"/>
      <c r="K14" s="173"/>
      <c r="L14" s="174"/>
    </row>
    <row r="15" spans="1:12" ht="14.25" thickBot="1">
      <c r="A15" s="12">
        <v>1</v>
      </c>
      <c r="B15" s="36"/>
      <c r="C15" s="37"/>
      <c r="D15" s="42"/>
      <c r="E15" s="42"/>
      <c r="F15" s="42"/>
      <c r="G15" s="12"/>
      <c r="H15" s="12"/>
      <c r="I15" s="12"/>
      <c r="J15" s="181" t="s">
        <v>86</v>
      </c>
      <c r="K15" s="182"/>
      <c r="L15" s="183"/>
    </row>
    <row r="16" spans="1:12" ht="14.25" thickBot="1">
      <c r="A16" s="7">
        <v>2</v>
      </c>
      <c r="B16" s="35"/>
      <c r="C16" s="35"/>
      <c r="D16" s="23"/>
      <c r="E16" s="23"/>
      <c r="F16" s="23"/>
      <c r="G16" s="7"/>
      <c r="H16" s="7"/>
      <c r="I16" s="7"/>
      <c r="J16" s="181" t="s">
        <v>86</v>
      </c>
      <c r="K16" s="182"/>
      <c r="L16" s="183"/>
    </row>
    <row r="17" spans="1:12" ht="14.25" thickBot="1">
      <c r="A17" s="7">
        <v>3</v>
      </c>
      <c r="B17" s="35"/>
      <c r="C17" s="35"/>
      <c r="D17" s="23"/>
      <c r="E17" s="23"/>
      <c r="F17" s="23"/>
      <c r="G17" s="7"/>
      <c r="H17" s="7"/>
      <c r="I17" s="7"/>
      <c r="J17" s="181" t="s">
        <v>86</v>
      </c>
      <c r="K17" s="182"/>
      <c r="L17" s="183"/>
    </row>
    <row r="18" spans="1:12" ht="14.25" thickBot="1">
      <c r="A18" s="7">
        <v>4</v>
      </c>
      <c r="B18" s="35"/>
      <c r="C18" s="35"/>
      <c r="D18" s="23"/>
      <c r="E18" s="23"/>
      <c r="F18" s="23"/>
      <c r="G18" s="7"/>
      <c r="H18" s="7"/>
      <c r="I18" s="7"/>
      <c r="J18" s="181" t="s">
        <v>86</v>
      </c>
      <c r="K18" s="182"/>
      <c r="L18" s="183"/>
    </row>
    <row r="19" spans="1:12" ht="14.25" thickBot="1">
      <c r="A19" s="7">
        <v>5</v>
      </c>
      <c r="B19" s="35"/>
      <c r="C19" s="35"/>
      <c r="D19" s="23"/>
      <c r="E19" s="23"/>
      <c r="F19" s="23"/>
      <c r="G19" s="7"/>
      <c r="H19" s="7"/>
      <c r="I19" s="7"/>
      <c r="J19" s="181" t="s">
        <v>86</v>
      </c>
      <c r="K19" s="182"/>
      <c r="L19" s="183"/>
    </row>
    <row r="20" spans="1:12" ht="14.25" thickBot="1">
      <c r="A20" s="7">
        <v>6</v>
      </c>
      <c r="B20" s="35"/>
      <c r="C20" s="35"/>
      <c r="D20" s="23"/>
      <c r="E20" s="23"/>
      <c r="F20" s="23"/>
      <c r="G20" s="7"/>
      <c r="H20" s="7"/>
      <c r="I20" s="7"/>
      <c r="J20" s="181" t="s">
        <v>86</v>
      </c>
      <c r="K20" s="182"/>
      <c r="L20" s="183"/>
    </row>
    <row r="21" spans="1:12" ht="14.25" thickBot="1">
      <c r="A21" s="7">
        <v>7</v>
      </c>
      <c r="B21" s="35"/>
      <c r="C21" s="35"/>
      <c r="D21" s="23"/>
      <c r="E21" s="23"/>
      <c r="F21" s="23"/>
      <c r="G21" s="7"/>
      <c r="H21" s="7"/>
      <c r="I21" s="7"/>
      <c r="J21" s="181" t="s">
        <v>86</v>
      </c>
      <c r="K21" s="182"/>
      <c r="L21" s="183"/>
    </row>
    <row r="22" spans="1:12" ht="14.25" thickBot="1">
      <c r="A22" s="7">
        <v>8</v>
      </c>
      <c r="B22" s="35"/>
      <c r="C22" s="35"/>
      <c r="D22" s="23"/>
      <c r="E22" s="23"/>
      <c r="F22" s="23"/>
      <c r="G22" s="7"/>
      <c r="H22" s="7"/>
      <c r="I22" s="7"/>
      <c r="J22" s="181" t="s">
        <v>86</v>
      </c>
      <c r="K22" s="182"/>
      <c r="L22" s="183"/>
    </row>
    <row r="23" spans="1:12" ht="14.25" thickBot="1">
      <c r="A23" s="7">
        <v>9</v>
      </c>
      <c r="B23" s="35"/>
      <c r="C23" s="35"/>
      <c r="D23" s="23"/>
      <c r="E23" s="23"/>
      <c r="F23" s="23"/>
      <c r="G23" s="7"/>
      <c r="H23" s="7"/>
      <c r="I23" s="7"/>
      <c r="J23" s="181" t="s">
        <v>86</v>
      </c>
      <c r="K23" s="182"/>
      <c r="L23" s="183"/>
    </row>
    <row r="24" spans="1:12" ht="14.25" thickBot="1">
      <c r="A24" s="7">
        <v>10</v>
      </c>
      <c r="B24" s="35"/>
      <c r="C24" s="35"/>
      <c r="D24" s="23"/>
      <c r="E24" s="23"/>
      <c r="F24" s="23"/>
      <c r="G24" s="7"/>
      <c r="H24" s="7"/>
      <c r="I24" s="7"/>
      <c r="J24" s="181" t="s">
        <v>86</v>
      </c>
      <c r="K24" s="182"/>
      <c r="L24" s="183"/>
    </row>
    <row r="25" spans="1:12" ht="14.25" thickBot="1">
      <c r="A25" s="7">
        <v>11</v>
      </c>
      <c r="B25" s="35"/>
      <c r="C25" s="35"/>
      <c r="D25" s="23"/>
      <c r="E25" s="23"/>
      <c r="F25" s="23"/>
      <c r="G25" s="7"/>
      <c r="H25" s="7"/>
      <c r="I25" s="7"/>
      <c r="J25" s="181" t="s">
        <v>86</v>
      </c>
      <c r="K25" s="182"/>
      <c r="L25" s="183"/>
    </row>
    <row r="26" spans="1:12" ht="14.25" thickBot="1">
      <c r="A26" s="7">
        <v>12</v>
      </c>
      <c r="B26" s="35"/>
      <c r="C26" s="35"/>
      <c r="D26" s="23"/>
      <c r="E26" s="23"/>
      <c r="F26" s="23"/>
      <c r="G26" s="7"/>
      <c r="H26" s="7"/>
      <c r="I26" s="7"/>
      <c r="J26" s="181" t="s">
        <v>86</v>
      </c>
      <c r="K26" s="182"/>
      <c r="L26" s="183"/>
    </row>
    <row r="27" spans="1:12">
      <c r="A27" s="7">
        <v>13</v>
      </c>
      <c r="B27" s="35"/>
      <c r="C27" s="35"/>
      <c r="D27" s="23"/>
      <c r="E27" s="23"/>
      <c r="F27" s="23"/>
      <c r="G27" s="7"/>
      <c r="H27" s="7"/>
      <c r="I27" s="7"/>
      <c r="J27" s="181" t="s">
        <v>86</v>
      </c>
      <c r="K27" s="182"/>
      <c r="L27" s="183"/>
    </row>
    <row r="28" spans="1:12">
      <c r="A28" s="15" t="s">
        <v>7</v>
      </c>
      <c r="B28" s="40"/>
      <c r="C28" s="40">
        <f>SUM(C15:C27)</f>
        <v>0</v>
      </c>
      <c r="D28" s="76">
        <f t="shared" ref="D28:I28" si="0">SUM(D15:D27)</f>
        <v>0</v>
      </c>
      <c r="E28" s="76">
        <f t="shared" si="0"/>
        <v>0</v>
      </c>
      <c r="F28" s="76">
        <f t="shared" si="0"/>
        <v>0</v>
      </c>
      <c r="G28" s="40">
        <f t="shared" si="0"/>
        <v>0</v>
      </c>
      <c r="H28" s="40">
        <f t="shared" si="0"/>
        <v>0</v>
      </c>
      <c r="I28" s="40">
        <f t="shared" si="0"/>
        <v>0</v>
      </c>
      <c r="J28" s="196"/>
      <c r="K28" s="197"/>
      <c r="L28" s="198"/>
    </row>
    <row r="29" spans="1:12" ht="14.25" thickBot="1"/>
    <row r="30" spans="1:12" ht="17.25" customHeight="1" thickBot="1">
      <c r="A30" s="129" t="s">
        <v>5</v>
      </c>
      <c r="B30" s="129" t="s">
        <v>6</v>
      </c>
      <c r="C30" s="179" t="s">
        <v>21</v>
      </c>
      <c r="D30" s="168"/>
      <c r="E30" s="168"/>
      <c r="F30" s="168"/>
      <c r="G30" s="179" t="s">
        <v>22</v>
      </c>
      <c r="H30" s="168"/>
      <c r="I30" s="168"/>
      <c r="J30" s="180"/>
      <c r="K30" s="175" t="s">
        <v>25</v>
      </c>
      <c r="L30" s="176"/>
    </row>
    <row r="31" spans="1:12" ht="29.25" customHeight="1" thickBot="1">
      <c r="A31" s="130"/>
      <c r="B31" s="130"/>
      <c r="C31" s="6" t="s">
        <v>28</v>
      </c>
      <c r="D31" s="13" t="s">
        <v>29</v>
      </c>
      <c r="E31" s="6" t="s">
        <v>30</v>
      </c>
      <c r="F31" s="6" t="s">
        <v>31</v>
      </c>
      <c r="G31" s="6" t="s">
        <v>28</v>
      </c>
      <c r="H31" s="13" t="s">
        <v>29</v>
      </c>
      <c r="I31" s="6" t="s">
        <v>30</v>
      </c>
      <c r="J31" s="6" t="s">
        <v>35</v>
      </c>
      <c r="K31" s="177"/>
      <c r="L31" s="178"/>
    </row>
    <row r="32" spans="1:12" ht="16.5" customHeight="1" thickBot="1">
      <c r="A32" s="7"/>
      <c r="B32" s="7"/>
      <c r="C32" s="248">
        <v>11</v>
      </c>
      <c r="D32" s="249"/>
      <c r="E32" s="250"/>
      <c r="F32" s="50">
        <v>16.5</v>
      </c>
      <c r="G32" s="251">
        <v>12.65</v>
      </c>
      <c r="H32" s="252"/>
      <c r="I32" s="253"/>
      <c r="J32" s="31">
        <v>18.97</v>
      </c>
      <c r="K32" s="254"/>
      <c r="L32" s="255"/>
    </row>
    <row r="33" spans="1:12" ht="14.25" thickBot="1">
      <c r="A33" s="12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181" t="s">
        <v>86</v>
      </c>
      <c r="L33" s="183"/>
    </row>
    <row r="34" spans="1:12" ht="14.25" thickBot="1">
      <c r="A34" s="7">
        <v>2</v>
      </c>
      <c r="B34" s="57"/>
      <c r="C34" s="57"/>
      <c r="D34" s="57"/>
      <c r="E34" s="57"/>
      <c r="F34" s="57"/>
      <c r="G34" s="57"/>
      <c r="H34" s="57"/>
      <c r="I34" s="57"/>
      <c r="J34" s="57"/>
      <c r="K34" s="181" t="s">
        <v>86</v>
      </c>
      <c r="L34" s="183"/>
    </row>
    <row r="35" spans="1:12" ht="14.25" thickBot="1">
      <c r="A35" s="7">
        <v>3</v>
      </c>
      <c r="B35" s="57"/>
      <c r="C35" s="57"/>
      <c r="D35" s="57"/>
      <c r="E35" s="57"/>
      <c r="F35" s="57"/>
      <c r="G35" s="57"/>
      <c r="H35" s="57"/>
      <c r="I35" s="57"/>
      <c r="J35" s="57"/>
      <c r="K35" s="181" t="s">
        <v>86</v>
      </c>
      <c r="L35" s="183"/>
    </row>
    <row r="36" spans="1:12" ht="14.25" thickBot="1">
      <c r="A36" s="7">
        <v>4</v>
      </c>
      <c r="B36" s="57"/>
      <c r="C36" s="57"/>
      <c r="D36" s="57"/>
      <c r="E36" s="57"/>
      <c r="F36" s="57"/>
      <c r="G36" s="57"/>
      <c r="H36" s="57"/>
      <c r="I36" s="57"/>
      <c r="J36" s="57"/>
      <c r="K36" s="181" t="s">
        <v>86</v>
      </c>
      <c r="L36" s="183"/>
    </row>
    <row r="37" spans="1:12" ht="14.25" thickBot="1">
      <c r="A37" s="7">
        <v>5</v>
      </c>
      <c r="B37" s="57"/>
      <c r="C37" s="57"/>
      <c r="D37" s="57"/>
      <c r="E37" s="57"/>
      <c r="F37" s="57"/>
      <c r="G37" s="57"/>
      <c r="H37" s="57"/>
      <c r="I37" s="57"/>
      <c r="J37" s="57"/>
      <c r="K37" s="181" t="s">
        <v>86</v>
      </c>
      <c r="L37" s="183"/>
    </row>
    <row r="38" spans="1:12" ht="14.25" thickBot="1">
      <c r="A38" s="7">
        <v>6</v>
      </c>
      <c r="B38" s="57"/>
      <c r="C38" s="57"/>
      <c r="D38" s="57"/>
      <c r="E38" s="57"/>
      <c r="F38" s="57"/>
      <c r="G38" s="57"/>
      <c r="H38" s="57"/>
      <c r="I38" s="57"/>
      <c r="J38" s="57"/>
      <c r="K38" s="181" t="s">
        <v>86</v>
      </c>
      <c r="L38" s="183"/>
    </row>
    <row r="39" spans="1:12" ht="14.25" thickBot="1">
      <c r="A39" s="7">
        <v>7</v>
      </c>
      <c r="B39" s="57"/>
      <c r="C39" s="57"/>
      <c r="D39" s="57"/>
      <c r="E39" s="57"/>
      <c r="F39" s="57"/>
      <c r="G39" s="57"/>
      <c r="H39" s="57"/>
      <c r="I39" s="57"/>
      <c r="J39" s="57"/>
      <c r="K39" s="181" t="s">
        <v>86</v>
      </c>
      <c r="L39" s="183"/>
    </row>
    <row r="40" spans="1:12" ht="14.25" thickBot="1">
      <c r="A40" s="7">
        <v>8</v>
      </c>
      <c r="B40" s="57"/>
      <c r="C40" s="57"/>
      <c r="D40" s="57"/>
      <c r="E40" s="57"/>
      <c r="F40" s="57"/>
      <c r="G40" s="57"/>
      <c r="H40" s="57"/>
      <c r="I40" s="57"/>
      <c r="J40" s="57"/>
      <c r="K40" s="181" t="s">
        <v>86</v>
      </c>
      <c r="L40" s="183"/>
    </row>
    <row r="41" spans="1:12" ht="14.25" thickBot="1">
      <c r="A41" s="7">
        <v>9</v>
      </c>
      <c r="B41" s="57"/>
      <c r="C41" s="57"/>
      <c r="D41" s="57"/>
      <c r="E41" s="57"/>
      <c r="F41" s="57"/>
      <c r="G41" s="57"/>
      <c r="H41" s="57"/>
      <c r="I41" s="57"/>
      <c r="J41" s="57"/>
      <c r="K41" s="181" t="s">
        <v>86</v>
      </c>
      <c r="L41" s="183"/>
    </row>
    <row r="42" spans="1:12">
      <c r="A42" s="7">
        <v>10</v>
      </c>
      <c r="B42" s="57"/>
      <c r="C42" s="57"/>
      <c r="D42" s="57"/>
      <c r="E42" s="57"/>
      <c r="F42" s="57"/>
      <c r="G42" s="57"/>
      <c r="H42" s="57"/>
      <c r="I42" s="57"/>
      <c r="J42" s="57"/>
      <c r="K42" s="181" t="s">
        <v>86</v>
      </c>
      <c r="L42" s="183"/>
    </row>
    <row r="43" spans="1:12">
      <c r="A43" s="15" t="s">
        <v>7</v>
      </c>
      <c r="B43" s="58"/>
      <c r="C43" s="58">
        <f>SUM(C33:C42)</f>
        <v>0</v>
      </c>
      <c r="D43" s="58">
        <f t="shared" ref="D43:J43" si="1">SUM(D33:D42)</f>
        <v>0</v>
      </c>
      <c r="E43" s="58">
        <f t="shared" si="1"/>
        <v>0</v>
      </c>
      <c r="F43" s="58">
        <f t="shared" si="1"/>
        <v>0</v>
      </c>
      <c r="G43" s="58">
        <f t="shared" si="1"/>
        <v>0</v>
      </c>
      <c r="H43" s="58">
        <f t="shared" si="1"/>
        <v>0</v>
      </c>
      <c r="I43" s="58">
        <f t="shared" si="1"/>
        <v>0</v>
      </c>
      <c r="J43" s="58">
        <f t="shared" si="1"/>
        <v>0</v>
      </c>
      <c r="K43" s="199"/>
      <c r="L43" s="200"/>
    </row>
    <row r="44" spans="1:12" ht="14.25" thickBot="1"/>
    <row r="45" spans="1:12" ht="14.25" thickBot="1">
      <c r="A45" s="129" t="s">
        <v>5</v>
      </c>
      <c r="B45" s="169" t="s">
        <v>6</v>
      </c>
      <c r="C45" s="171"/>
      <c r="D45" s="179" t="s">
        <v>26</v>
      </c>
      <c r="E45" s="168"/>
      <c r="F45" s="168"/>
      <c r="G45" s="168"/>
      <c r="H45" s="168"/>
      <c r="I45" s="168"/>
      <c r="J45" s="180"/>
      <c r="K45" s="216" t="s">
        <v>25</v>
      </c>
      <c r="L45" s="171"/>
    </row>
    <row r="46" spans="1:12" ht="30" customHeight="1" thickBot="1">
      <c r="A46" s="130"/>
      <c r="B46" s="172"/>
      <c r="C46" s="174"/>
      <c r="D46" s="6" t="s">
        <v>32</v>
      </c>
      <c r="E46" s="203" t="s">
        <v>33</v>
      </c>
      <c r="F46" s="204"/>
      <c r="G46" s="203" t="s">
        <v>34</v>
      </c>
      <c r="H46" s="204"/>
      <c r="I46" s="203" t="s">
        <v>35</v>
      </c>
      <c r="J46" s="204"/>
      <c r="K46" s="172"/>
      <c r="L46" s="174"/>
    </row>
    <row r="47" spans="1:12" ht="14.25" thickBot="1">
      <c r="A47" s="7"/>
      <c r="B47" s="248"/>
      <c r="C47" s="250"/>
      <c r="D47" s="248">
        <v>13.2</v>
      </c>
      <c r="E47" s="249"/>
      <c r="F47" s="249"/>
      <c r="G47" s="249"/>
      <c r="H47" s="250"/>
      <c r="I47" s="248">
        <v>19.8</v>
      </c>
      <c r="J47" s="250"/>
      <c r="K47" s="256"/>
      <c r="L47" s="256"/>
    </row>
    <row r="48" spans="1:12" ht="14.25" thickBot="1">
      <c r="A48" s="12">
        <v>1</v>
      </c>
      <c r="B48" s="248"/>
      <c r="C48" s="250"/>
      <c r="D48" s="11"/>
      <c r="E48" s="201"/>
      <c r="F48" s="202"/>
      <c r="G48" s="201"/>
      <c r="H48" s="202"/>
      <c r="I48" s="201"/>
      <c r="J48" s="202"/>
      <c r="K48" s="194" t="s">
        <v>86</v>
      </c>
      <c r="L48" s="195"/>
    </row>
    <row r="49" spans="1:12" ht="14.25" thickBot="1">
      <c r="A49" s="7">
        <v>2</v>
      </c>
      <c r="B49" s="248"/>
      <c r="C49" s="250"/>
      <c r="D49" s="3"/>
      <c r="E49" s="201"/>
      <c r="F49" s="202"/>
      <c r="G49" s="201"/>
      <c r="H49" s="202"/>
      <c r="I49" s="201"/>
      <c r="J49" s="202"/>
      <c r="K49" s="194" t="s">
        <v>86</v>
      </c>
      <c r="L49" s="195"/>
    </row>
    <row r="50" spans="1:12" ht="14.25" thickBot="1">
      <c r="A50" s="7">
        <v>3</v>
      </c>
      <c r="B50" s="248"/>
      <c r="C50" s="250"/>
      <c r="D50" s="3"/>
      <c r="E50" s="201"/>
      <c r="F50" s="202"/>
      <c r="G50" s="201"/>
      <c r="H50" s="202"/>
      <c r="I50" s="201"/>
      <c r="J50" s="202"/>
      <c r="K50" s="194" t="s">
        <v>86</v>
      </c>
      <c r="L50" s="195"/>
    </row>
    <row r="51" spans="1:12">
      <c r="A51" s="7">
        <v>4</v>
      </c>
      <c r="B51" s="248"/>
      <c r="C51" s="250"/>
      <c r="D51" s="3"/>
      <c r="E51" s="201"/>
      <c r="F51" s="202"/>
      <c r="G51" s="201"/>
      <c r="H51" s="202"/>
      <c r="I51" s="201"/>
      <c r="J51" s="202"/>
      <c r="K51" s="194" t="s">
        <v>86</v>
      </c>
      <c r="L51" s="195"/>
    </row>
    <row r="52" spans="1:12">
      <c r="A52" s="22" t="s">
        <v>7</v>
      </c>
      <c r="B52" s="257"/>
      <c r="C52" s="258"/>
      <c r="D52" s="62">
        <f>SUM(D48:D51)</f>
        <v>0</v>
      </c>
      <c r="E52" s="189">
        <f>SUM(E48:F51)</f>
        <v>0</v>
      </c>
      <c r="F52" s="190"/>
      <c r="G52" s="189">
        <f>SUM(G48:H51)</f>
        <v>0</v>
      </c>
      <c r="H52" s="190"/>
      <c r="I52" s="189">
        <f>SUM(I48:J51)</f>
        <v>0</v>
      </c>
      <c r="J52" s="190"/>
      <c r="K52" s="189"/>
      <c r="L52" s="190"/>
    </row>
    <row r="55" spans="1:12" ht="14.25" thickBot="1"/>
    <row r="56" spans="1:12" ht="14.25" thickBot="1">
      <c r="A56" s="191" t="s">
        <v>36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3"/>
    </row>
    <row r="57" spans="1:12" ht="14.25" thickBot="1">
      <c r="A57" s="191" t="s">
        <v>23</v>
      </c>
      <c r="B57" s="193"/>
      <c r="C57" s="191" t="s">
        <v>37</v>
      </c>
      <c r="D57" s="193"/>
      <c r="E57" s="191" t="s">
        <v>27</v>
      </c>
      <c r="F57" s="193"/>
      <c r="G57" s="191" t="s">
        <v>24</v>
      </c>
      <c r="H57" s="193"/>
      <c r="I57" s="191" t="s">
        <v>38</v>
      </c>
      <c r="J57" s="192"/>
      <c r="K57" s="169" t="s">
        <v>39</v>
      </c>
      <c r="L57" s="171"/>
    </row>
    <row r="58" spans="1:12" ht="14.25" thickBot="1">
      <c r="A58" s="8" t="s">
        <v>40</v>
      </c>
      <c r="B58" s="8" t="s">
        <v>41</v>
      </c>
      <c r="C58" s="8" t="s">
        <v>40</v>
      </c>
      <c r="D58" s="8" t="s">
        <v>41</v>
      </c>
      <c r="E58" s="8" t="s">
        <v>40</v>
      </c>
      <c r="F58" s="8" t="s">
        <v>41</v>
      </c>
      <c r="G58" s="8" t="s">
        <v>40</v>
      </c>
      <c r="H58" s="8" t="s">
        <v>41</v>
      </c>
      <c r="I58" s="8" t="s">
        <v>40</v>
      </c>
      <c r="J58" s="8" t="s">
        <v>41</v>
      </c>
      <c r="K58" s="246"/>
      <c r="L58" s="247"/>
    </row>
    <row r="59" spans="1:12" ht="14.25" thickBot="1">
      <c r="A59" s="59">
        <f>D43+G43+D52</f>
        <v>0</v>
      </c>
      <c r="B59" s="59"/>
      <c r="C59" s="59">
        <f>D43+H43+E52</f>
        <v>0</v>
      </c>
      <c r="D59" s="59"/>
      <c r="E59" s="59">
        <f>E43+I43+G52</f>
        <v>0</v>
      </c>
      <c r="F59" s="59"/>
      <c r="G59" s="59">
        <f>F43+J43+I52</f>
        <v>0</v>
      </c>
      <c r="H59" s="59"/>
      <c r="I59" s="59">
        <f>A59+C59+E59+G59</f>
        <v>0</v>
      </c>
      <c r="J59" s="59">
        <f>B59+D59+F59+H59</f>
        <v>0</v>
      </c>
      <c r="K59" s="184"/>
      <c r="L59" s="184"/>
    </row>
    <row r="60" spans="1:12" ht="14.25" thickBot="1">
      <c r="I60" s="186" t="e">
        <f>J59/I59</f>
        <v>#DIV/0!</v>
      </c>
      <c r="J60" s="187"/>
      <c r="K60" s="185"/>
      <c r="L60" s="185"/>
    </row>
    <row r="62" spans="1:12">
      <c r="A62" s="245" t="s">
        <v>53</v>
      </c>
      <c r="B62" s="245"/>
      <c r="C62" s="245"/>
      <c r="D62" s="245"/>
      <c r="E62" s="245"/>
      <c r="F62" s="245"/>
      <c r="G62" s="245"/>
      <c r="H62" s="245"/>
      <c r="I62" s="245"/>
    </row>
    <row r="63" spans="1:12" ht="14.25" thickBot="1">
      <c r="A63" s="29"/>
      <c r="B63" s="29"/>
      <c r="C63" s="29"/>
      <c r="D63" s="29"/>
      <c r="E63" s="29"/>
      <c r="F63" s="29"/>
      <c r="G63" s="29"/>
      <c r="H63" s="29"/>
      <c r="I63" s="29"/>
    </row>
    <row r="64" spans="1:12" ht="14.25" thickBot="1">
      <c r="A64" s="213" t="s">
        <v>44</v>
      </c>
      <c r="B64" s="214"/>
      <c r="C64" s="214"/>
      <c r="D64" s="214"/>
      <c r="E64" s="214"/>
      <c r="F64" s="215"/>
      <c r="G64" s="191" t="s">
        <v>45</v>
      </c>
      <c r="H64" s="192"/>
      <c r="I64" s="192"/>
      <c r="J64" s="192"/>
      <c r="K64" s="192"/>
      <c r="L64" s="193"/>
    </row>
    <row r="65" spans="1:12" ht="24" customHeight="1" thickBot="1">
      <c r="A65" s="191" t="s">
        <v>50</v>
      </c>
      <c r="B65" s="192"/>
      <c r="C65" s="193"/>
      <c r="D65" s="191" t="s">
        <v>88</v>
      </c>
      <c r="E65" s="192"/>
      <c r="F65" s="193"/>
      <c r="G65" s="191" t="s">
        <v>47</v>
      </c>
      <c r="H65" s="192"/>
      <c r="I65" s="192"/>
      <c r="J65" s="192"/>
      <c r="K65" s="192"/>
      <c r="L65" s="193"/>
    </row>
    <row r="66" spans="1:12" ht="32.25" customHeight="1" thickBot="1">
      <c r="A66" s="77">
        <v>6.05</v>
      </c>
      <c r="B66" s="78">
        <v>6.95</v>
      </c>
      <c r="C66" s="78">
        <v>7.26</v>
      </c>
      <c r="D66" s="9">
        <v>50.05</v>
      </c>
      <c r="E66" s="9">
        <v>57.55</v>
      </c>
      <c r="F66" s="9">
        <v>60.06</v>
      </c>
      <c r="G66" s="10">
        <v>11</v>
      </c>
      <c r="H66" s="9">
        <v>12.65</v>
      </c>
      <c r="I66" s="10">
        <v>13.2</v>
      </c>
      <c r="J66" s="10">
        <v>16.5</v>
      </c>
      <c r="K66" s="9">
        <v>18.97</v>
      </c>
      <c r="L66" s="10">
        <v>19.8</v>
      </c>
    </row>
    <row r="67" spans="1:12" ht="32.25" customHeight="1" thickBot="1">
      <c r="A67" s="79">
        <f t="shared" ref="A67:F67" si="2">D28</f>
        <v>0</v>
      </c>
      <c r="B67" s="79">
        <f t="shared" si="2"/>
        <v>0</v>
      </c>
      <c r="C67" s="79">
        <f t="shared" si="2"/>
        <v>0</v>
      </c>
      <c r="D67" s="59">
        <f t="shared" si="2"/>
        <v>0</v>
      </c>
      <c r="E67" s="59">
        <f t="shared" si="2"/>
        <v>0</v>
      </c>
      <c r="F67" s="59">
        <f t="shared" si="2"/>
        <v>0</v>
      </c>
      <c r="G67" s="59">
        <f>C43+D43+E43</f>
        <v>0</v>
      </c>
      <c r="H67" s="59">
        <f>G43+H43+I43</f>
        <v>0</v>
      </c>
      <c r="I67" s="59">
        <f>D52+E52+G52</f>
        <v>0</v>
      </c>
      <c r="J67" s="59">
        <f>F43</f>
        <v>0</v>
      </c>
      <c r="K67" s="59">
        <f>J43</f>
        <v>0</v>
      </c>
      <c r="L67" s="59">
        <f>I52</f>
        <v>0</v>
      </c>
    </row>
    <row r="68" spans="1:12" ht="26.25" customHeight="1" thickBot="1">
      <c r="A68" s="80">
        <f t="shared" ref="A68:L68" si="3">A67*A66</f>
        <v>0</v>
      </c>
      <c r="B68" s="80">
        <f t="shared" si="3"/>
        <v>0</v>
      </c>
      <c r="C68" s="80">
        <f t="shared" si="3"/>
        <v>0</v>
      </c>
      <c r="D68" s="61">
        <f t="shared" si="3"/>
        <v>0</v>
      </c>
      <c r="E68" s="61">
        <f t="shared" si="3"/>
        <v>0</v>
      </c>
      <c r="F68" s="61">
        <f t="shared" si="3"/>
        <v>0</v>
      </c>
      <c r="G68" s="61">
        <f t="shared" si="3"/>
        <v>0</v>
      </c>
      <c r="H68" s="61">
        <f t="shared" si="3"/>
        <v>0</v>
      </c>
      <c r="I68" s="61">
        <f t="shared" si="3"/>
        <v>0</v>
      </c>
      <c r="J68" s="61">
        <f t="shared" si="3"/>
        <v>0</v>
      </c>
      <c r="K68" s="61">
        <f t="shared" si="3"/>
        <v>0</v>
      </c>
      <c r="L68" s="61">
        <f t="shared" si="3"/>
        <v>0</v>
      </c>
    </row>
    <row r="69" spans="1:12" ht="26.25" customHeight="1" thickBot="1">
      <c r="A69" s="206" t="s">
        <v>42</v>
      </c>
      <c r="B69" s="207"/>
      <c r="C69" s="207"/>
      <c r="D69" s="207"/>
      <c r="E69" s="207"/>
      <c r="F69" s="207"/>
      <c r="G69" s="208"/>
      <c r="H69" s="209">
        <f>SUM(A68:L68)</f>
        <v>0</v>
      </c>
      <c r="I69" s="207"/>
      <c r="J69" s="207"/>
      <c r="K69" s="207"/>
      <c r="L69" s="208"/>
    </row>
    <row r="70" spans="1:12" ht="14.25" thickBot="1">
      <c r="A70" s="179" t="s">
        <v>48</v>
      </c>
      <c r="B70" s="168"/>
      <c r="C70" s="168"/>
      <c r="D70" s="179"/>
      <c r="E70" s="180"/>
      <c r="F70" s="179">
        <v>0.83579999999999999</v>
      </c>
      <c r="G70" s="180"/>
      <c r="H70" s="179" t="s">
        <v>11</v>
      </c>
      <c r="I70" s="180"/>
      <c r="J70" s="145">
        <f>F70*D70</f>
        <v>0</v>
      </c>
      <c r="K70" s="146"/>
      <c r="L70" s="147"/>
    </row>
    <row r="71" spans="1:12" ht="14.25" thickBot="1"/>
    <row r="72" spans="1:12" ht="14.25" thickBot="1">
      <c r="A72" s="213" t="s">
        <v>44</v>
      </c>
      <c r="B72" s="214"/>
      <c r="C72" s="214"/>
      <c r="D72" s="214"/>
      <c r="E72" s="214"/>
      <c r="F72" s="215"/>
      <c r="G72" s="191"/>
      <c r="H72" s="192"/>
      <c r="I72" s="192"/>
      <c r="J72" s="192"/>
      <c r="K72" s="192"/>
      <c r="L72" s="193"/>
    </row>
    <row r="73" spans="1:12" ht="21" customHeight="1" thickBot="1">
      <c r="A73" s="191" t="s">
        <v>50</v>
      </c>
      <c r="B73" s="192"/>
      <c r="C73" s="193"/>
      <c r="D73" s="191" t="s">
        <v>88</v>
      </c>
      <c r="E73" s="192"/>
      <c r="F73" s="193"/>
      <c r="G73" s="191" t="s">
        <v>47</v>
      </c>
      <c r="H73" s="192"/>
      <c r="I73" s="192"/>
      <c r="J73" s="192"/>
      <c r="K73" s="192"/>
      <c r="L73" s="193"/>
    </row>
    <row r="74" spans="1:12" ht="34.5" customHeight="1" thickBot="1">
      <c r="A74" s="81">
        <v>6.05</v>
      </c>
      <c r="B74" s="78">
        <v>6.95</v>
      </c>
      <c r="C74" s="78">
        <v>7.26</v>
      </c>
      <c r="D74" s="9">
        <v>50.05</v>
      </c>
      <c r="E74" s="9">
        <v>57.55</v>
      </c>
      <c r="F74" s="9">
        <v>60.06</v>
      </c>
      <c r="G74" s="10">
        <v>11</v>
      </c>
      <c r="H74" s="9">
        <v>12.65</v>
      </c>
      <c r="I74" s="10">
        <v>13.2</v>
      </c>
      <c r="J74" s="10">
        <v>16.5</v>
      </c>
      <c r="K74" s="9">
        <v>18.97</v>
      </c>
      <c r="L74" s="10">
        <v>19.8</v>
      </c>
    </row>
    <row r="75" spans="1:12" ht="34.5" customHeight="1" thickBot="1">
      <c r="A75" s="79"/>
      <c r="B75" s="79"/>
      <c r="C75" s="79"/>
      <c r="D75" s="59"/>
      <c r="E75" s="59"/>
      <c r="F75" s="59"/>
      <c r="G75" s="59"/>
      <c r="H75" s="59"/>
      <c r="I75" s="59"/>
      <c r="J75" s="59"/>
      <c r="K75" s="59"/>
      <c r="L75" s="59"/>
    </row>
    <row r="76" spans="1:12" ht="30.75" customHeight="1" thickBot="1">
      <c r="A76" s="79"/>
      <c r="B76" s="79"/>
      <c r="C76" s="79"/>
      <c r="D76" s="59"/>
      <c r="E76" s="59"/>
      <c r="F76" s="59"/>
      <c r="G76" s="59"/>
      <c r="H76" s="59"/>
      <c r="I76" s="59"/>
      <c r="J76" s="59"/>
      <c r="K76" s="59"/>
      <c r="L76" s="60"/>
    </row>
    <row r="77" spans="1:12" ht="24" customHeight="1" thickBot="1">
      <c r="A77" s="206" t="s">
        <v>42</v>
      </c>
      <c r="B77" s="207"/>
      <c r="C77" s="207"/>
      <c r="D77" s="207"/>
      <c r="E77" s="207"/>
      <c r="F77" s="207"/>
      <c r="G77" s="208"/>
      <c r="H77" s="209">
        <f>SUM(A76:L76)</f>
        <v>0</v>
      </c>
      <c r="I77" s="210"/>
      <c r="J77" s="210"/>
      <c r="K77" s="210"/>
      <c r="L77" s="211"/>
    </row>
    <row r="78" spans="1:12" ht="14.25" thickBot="1">
      <c r="A78" s="179" t="s">
        <v>48</v>
      </c>
      <c r="B78" s="168"/>
      <c r="C78" s="168"/>
      <c r="D78" s="179"/>
      <c r="E78" s="180"/>
      <c r="F78" s="179">
        <v>0.83579999999999999</v>
      </c>
      <c r="G78" s="180"/>
      <c r="H78" s="179" t="s">
        <v>11</v>
      </c>
      <c r="I78" s="180"/>
      <c r="J78" s="145">
        <f>F78*D78</f>
        <v>0</v>
      </c>
      <c r="K78" s="146"/>
      <c r="L78" s="147"/>
    </row>
    <row r="79" spans="1:12" ht="14.25" thickBot="1">
      <c r="A79" s="5" t="s">
        <v>10</v>
      </c>
      <c r="B79" s="5"/>
    </row>
    <row r="80" spans="1:12" customFormat="1" ht="14.25" customHeight="1">
      <c r="A80" s="217" t="s">
        <v>49</v>
      </c>
      <c r="B80" s="218"/>
      <c r="C80" s="169" t="s">
        <v>50</v>
      </c>
      <c r="D80" s="171"/>
      <c r="E80" s="129">
        <f>SUM(A67:C67)</f>
        <v>0</v>
      </c>
      <c r="F80" s="244">
        <f>SUM(A68:C68)</f>
        <v>0</v>
      </c>
      <c r="G80" s="171"/>
      <c r="H80" s="227" t="s">
        <v>110</v>
      </c>
      <c r="I80" s="228"/>
      <c r="J80" s="129">
        <f>E43+H43+G52</f>
        <v>0</v>
      </c>
      <c r="K80" s="169">
        <f>J80*G74</f>
        <v>0</v>
      </c>
      <c r="L80" s="171"/>
    </row>
    <row r="81" spans="1:12" customFormat="1" ht="25.5" customHeight="1" thickBot="1">
      <c r="A81" s="219"/>
      <c r="B81" s="220"/>
      <c r="C81" s="172"/>
      <c r="D81" s="174"/>
      <c r="E81" s="130"/>
      <c r="F81" s="172"/>
      <c r="G81" s="174"/>
      <c r="H81" s="229"/>
      <c r="I81" s="230"/>
      <c r="J81" s="130"/>
      <c r="K81" s="172"/>
      <c r="L81" s="174"/>
    </row>
    <row r="82" spans="1:12" customFormat="1" ht="14.25">
      <c r="A82" s="219"/>
      <c r="B82" s="220"/>
      <c r="C82" s="237" t="s">
        <v>51</v>
      </c>
      <c r="D82" s="238"/>
      <c r="E82" s="241">
        <f>SUM(D67:F67)</f>
        <v>0</v>
      </c>
      <c r="F82" s="243">
        <f>SUM(D68:F68)</f>
        <v>0</v>
      </c>
      <c r="G82" s="238"/>
      <c r="H82" s="175" t="s">
        <v>108</v>
      </c>
      <c r="I82" s="176"/>
      <c r="J82" s="129">
        <f>F43+J43+I52</f>
        <v>0</v>
      </c>
      <c r="K82" s="169">
        <f>J82*J74</f>
        <v>0</v>
      </c>
      <c r="L82" s="171"/>
    </row>
    <row r="83" spans="1:12" customFormat="1" ht="29.25" customHeight="1" thickBot="1">
      <c r="A83" s="219"/>
      <c r="B83" s="220"/>
      <c r="C83" s="239"/>
      <c r="D83" s="240"/>
      <c r="E83" s="242"/>
      <c r="F83" s="239"/>
      <c r="G83" s="240"/>
      <c r="H83" s="177"/>
      <c r="I83" s="178"/>
      <c r="J83" s="130"/>
      <c r="K83" s="172"/>
      <c r="L83" s="174"/>
    </row>
    <row r="84" spans="1:12" customFormat="1" ht="14.25" customHeight="1">
      <c r="A84" s="219"/>
      <c r="B84" s="220"/>
      <c r="C84" s="216" t="s">
        <v>107</v>
      </c>
      <c r="D84" s="171"/>
      <c r="E84" s="129">
        <f>C43+G43+D52</f>
        <v>0</v>
      </c>
      <c r="F84" s="169">
        <f>E84*G74</f>
        <v>0</v>
      </c>
      <c r="G84" s="171"/>
      <c r="H84" s="217" t="s">
        <v>52</v>
      </c>
      <c r="I84" s="218"/>
      <c r="J84" s="223">
        <f>H77+H69</f>
        <v>0</v>
      </c>
      <c r="K84" s="224"/>
      <c r="L84" s="218"/>
    </row>
    <row r="85" spans="1:12" customFormat="1" ht="15" thickBot="1">
      <c r="A85" s="219"/>
      <c r="B85" s="220"/>
      <c r="C85" s="172"/>
      <c r="D85" s="174"/>
      <c r="E85" s="130"/>
      <c r="F85" s="172"/>
      <c r="G85" s="174"/>
      <c r="H85" s="219"/>
      <c r="I85" s="220"/>
      <c r="J85" s="219"/>
      <c r="K85" s="225"/>
      <c r="L85" s="220"/>
    </row>
    <row r="86" spans="1:12" customFormat="1" ht="14.25" customHeight="1">
      <c r="A86" s="219"/>
      <c r="B86" s="220"/>
      <c r="C86" s="227" t="s">
        <v>109</v>
      </c>
      <c r="D86" s="228"/>
      <c r="E86" s="231">
        <f>D43+H43+E52</f>
        <v>0</v>
      </c>
      <c r="F86" s="233">
        <f>E86*G74</f>
        <v>0</v>
      </c>
      <c r="G86" s="234"/>
      <c r="H86" s="219"/>
      <c r="I86" s="220"/>
      <c r="J86" s="219"/>
      <c r="K86" s="225"/>
      <c r="L86" s="220"/>
    </row>
    <row r="87" spans="1:12" customFormat="1" ht="28.5" customHeight="1" thickBot="1">
      <c r="A87" s="221"/>
      <c r="B87" s="222"/>
      <c r="C87" s="229"/>
      <c r="D87" s="230"/>
      <c r="E87" s="232"/>
      <c r="F87" s="235"/>
      <c r="G87" s="236"/>
      <c r="H87" s="221"/>
      <c r="I87" s="222"/>
      <c r="J87" s="221"/>
      <c r="K87" s="226"/>
      <c r="L87" s="222"/>
    </row>
    <row r="90" spans="1:12" customFormat="1" ht="14.25">
      <c r="A90" s="212" t="s">
        <v>8</v>
      </c>
      <c r="B90" s="212"/>
      <c r="C90" s="212"/>
      <c r="D90" s="212"/>
      <c r="E90" s="212"/>
      <c r="F90" s="212"/>
      <c r="G90" s="212" t="s">
        <v>9</v>
      </c>
      <c r="H90" s="212"/>
      <c r="I90" s="212"/>
      <c r="J90" s="212"/>
      <c r="K90" s="212"/>
      <c r="L90" s="212"/>
    </row>
    <row r="91" spans="1:12" customFormat="1" ht="14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customFormat="1" ht="14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5" spans="1:12" ht="14.25" customHeight="1">
      <c r="A95" s="212" t="s">
        <v>12</v>
      </c>
      <c r="B95" s="212"/>
      <c r="C95" s="212"/>
      <c r="D95" s="212"/>
      <c r="E95" s="212"/>
      <c r="F95" s="212"/>
      <c r="G95" s="212" t="s">
        <v>13</v>
      </c>
      <c r="H95" s="212"/>
      <c r="I95" s="212"/>
      <c r="J95" s="212"/>
      <c r="K95" s="212"/>
      <c r="L95" s="212"/>
    </row>
    <row r="99" spans="1:12">
      <c r="A99" s="205" t="s">
        <v>87</v>
      </c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</row>
    <row r="100" spans="1:12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</row>
    <row r="101" spans="1:12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</row>
    <row r="102" spans="1:12">
      <c r="A102" s="20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</row>
    <row r="103" spans="1:12" ht="29.25" customHeight="1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</row>
    <row r="104" spans="1:12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</row>
    <row r="106" spans="1:12" ht="14.25" customHeight="1"/>
    <row r="107" spans="1:12" ht="53.25" customHeight="1">
      <c r="A107" s="205" t="s">
        <v>94</v>
      </c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</row>
  </sheetData>
  <mergeCells count="160">
    <mergeCell ref="K57:L58"/>
    <mergeCell ref="L59:L60"/>
    <mergeCell ref="A90:F90"/>
    <mergeCell ref="G90:L90"/>
    <mergeCell ref="G95:L95"/>
    <mergeCell ref="A107:L107"/>
    <mergeCell ref="G65:L65"/>
    <mergeCell ref="G73:L73"/>
    <mergeCell ref="C32:E32"/>
    <mergeCell ref="G32:I32"/>
    <mergeCell ref="K32:L32"/>
    <mergeCell ref="B47:C47"/>
    <mergeCell ref="D47:H47"/>
    <mergeCell ref="I47:J47"/>
    <mergeCell ref="K47:L47"/>
    <mergeCell ref="B48:C48"/>
    <mergeCell ref="B49:C49"/>
    <mergeCell ref="B50:C50"/>
    <mergeCell ref="B51:C51"/>
    <mergeCell ref="B52:C52"/>
    <mergeCell ref="E48:F48"/>
    <mergeCell ref="E49:F49"/>
    <mergeCell ref="E50:F50"/>
    <mergeCell ref="E51:F51"/>
    <mergeCell ref="D78:E78"/>
    <mergeCell ref="D73:F73"/>
    <mergeCell ref="A70:C70"/>
    <mergeCell ref="A62:I62"/>
    <mergeCell ref="A64:F64"/>
    <mergeCell ref="G64:L64"/>
    <mergeCell ref="D65:F65"/>
    <mergeCell ref="A65:C65"/>
    <mergeCell ref="D70:E70"/>
    <mergeCell ref="A80:B87"/>
    <mergeCell ref="J82:J83"/>
    <mergeCell ref="K82:L83"/>
    <mergeCell ref="C84:D85"/>
    <mergeCell ref="E84:E85"/>
    <mergeCell ref="F84:G85"/>
    <mergeCell ref="H84:I87"/>
    <mergeCell ref="J84:L87"/>
    <mergeCell ref="C86:D87"/>
    <mergeCell ref="E86:E87"/>
    <mergeCell ref="F86:G87"/>
    <mergeCell ref="K80:L81"/>
    <mergeCell ref="C82:D83"/>
    <mergeCell ref="E82:E83"/>
    <mergeCell ref="F82:G83"/>
    <mergeCell ref="H82:I83"/>
    <mergeCell ref="C80:D81"/>
    <mergeCell ref="F80:G81"/>
    <mergeCell ref="E80:E81"/>
    <mergeCell ref="H80:I81"/>
    <mergeCell ref="D6:E6"/>
    <mergeCell ref="F6:H6"/>
    <mergeCell ref="D9:E9"/>
    <mergeCell ref="F9:H9"/>
    <mergeCell ref="A99:L104"/>
    <mergeCell ref="F70:G70"/>
    <mergeCell ref="J70:L70"/>
    <mergeCell ref="H70:I70"/>
    <mergeCell ref="F78:G78"/>
    <mergeCell ref="H78:I78"/>
    <mergeCell ref="J78:L78"/>
    <mergeCell ref="A73:C73"/>
    <mergeCell ref="A77:G77"/>
    <mergeCell ref="H77:L77"/>
    <mergeCell ref="A95:F95"/>
    <mergeCell ref="A78:C78"/>
    <mergeCell ref="A69:G69"/>
    <mergeCell ref="H69:L69"/>
    <mergeCell ref="A72:F72"/>
    <mergeCell ref="J80:J81"/>
    <mergeCell ref="A45:A46"/>
    <mergeCell ref="K45:L46"/>
    <mergeCell ref="B45:C46"/>
    <mergeCell ref="G72:L72"/>
    <mergeCell ref="I48:J48"/>
    <mergeCell ref="I49:J49"/>
    <mergeCell ref="I50:J50"/>
    <mergeCell ref="I51:J51"/>
    <mergeCell ref="I52:J52"/>
    <mergeCell ref="D45:J45"/>
    <mergeCell ref="K33:L33"/>
    <mergeCell ref="K34:L34"/>
    <mergeCell ref="K35:L35"/>
    <mergeCell ref="K39:L39"/>
    <mergeCell ref="K40:L40"/>
    <mergeCell ref="K41:L41"/>
    <mergeCell ref="K36:L36"/>
    <mergeCell ref="K37:L37"/>
    <mergeCell ref="K38:L38"/>
    <mergeCell ref="E46:F46"/>
    <mergeCell ref="I46:J46"/>
    <mergeCell ref="G46:H46"/>
    <mergeCell ref="G49:H49"/>
    <mergeCell ref="G50:H50"/>
    <mergeCell ref="G51:H51"/>
    <mergeCell ref="G52:H52"/>
    <mergeCell ref="E52:F52"/>
    <mergeCell ref="G48:H48"/>
    <mergeCell ref="K59:K60"/>
    <mergeCell ref="I60:J60"/>
    <mergeCell ref="A3:J3"/>
    <mergeCell ref="K52:L52"/>
    <mergeCell ref="A56:L56"/>
    <mergeCell ref="A57:B57"/>
    <mergeCell ref="C57:D57"/>
    <mergeCell ref="E57:F57"/>
    <mergeCell ref="G57:H57"/>
    <mergeCell ref="I57:J57"/>
    <mergeCell ref="K49:L49"/>
    <mergeCell ref="K50:L50"/>
    <mergeCell ref="K51:L51"/>
    <mergeCell ref="J28:L28"/>
    <mergeCell ref="A30:A31"/>
    <mergeCell ref="J20:L20"/>
    <mergeCell ref="J21:L21"/>
    <mergeCell ref="J22:L22"/>
    <mergeCell ref="J23:L23"/>
    <mergeCell ref="J24:L24"/>
    <mergeCell ref="J25:L25"/>
    <mergeCell ref="K48:L48"/>
    <mergeCell ref="K42:L42"/>
    <mergeCell ref="K43:L43"/>
    <mergeCell ref="B30:B31"/>
    <mergeCell ref="K30:L31"/>
    <mergeCell ref="C30:F30"/>
    <mergeCell ref="G30:J30"/>
    <mergeCell ref="J15:L15"/>
    <mergeCell ref="J16:L16"/>
    <mergeCell ref="J17:L17"/>
    <mergeCell ref="J18:L18"/>
    <mergeCell ref="J19:L19"/>
    <mergeCell ref="J26:L26"/>
    <mergeCell ref="J27:L27"/>
    <mergeCell ref="F1:L1"/>
    <mergeCell ref="A2:L2"/>
    <mergeCell ref="A4:C4"/>
    <mergeCell ref="D4:H4"/>
    <mergeCell ref="I4:L4"/>
    <mergeCell ref="B13:B14"/>
    <mergeCell ref="C13:C14"/>
    <mergeCell ref="A11:H11"/>
    <mergeCell ref="A8:C10"/>
    <mergeCell ref="D8:E8"/>
    <mergeCell ref="F8:H8"/>
    <mergeCell ref="I8:L10"/>
    <mergeCell ref="D10:E10"/>
    <mergeCell ref="F10:H10"/>
    <mergeCell ref="A5:C7"/>
    <mergeCell ref="D5:E5"/>
    <mergeCell ref="F5:H5"/>
    <mergeCell ref="I5:L7"/>
    <mergeCell ref="D7:E7"/>
    <mergeCell ref="F7:H7"/>
    <mergeCell ref="I11:L11"/>
    <mergeCell ref="A13:A14"/>
    <mergeCell ref="D13:I13"/>
    <mergeCell ref="J13:L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6"/>
  <sheetViews>
    <sheetView topLeftCell="A267" workbookViewId="0">
      <selection activeCell="H292" sqref="H292:I293"/>
    </sheetView>
  </sheetViews>
  <sheetFormatPr defaultRowHeight="13.5"/>
  <cols>
    <col min="1" max="1" width="8" style="1" customWidth="1"/>
    <col min="2" max="16384" width="9" style="1"/>
  </cols>
  <sheetData>
    <row r="1" spans="1:12" ht="70.5" customHeight="1">
      <c r="F1" s="123" t="s">
        <v>0</v>
      </c>
      <c r="G1" s="124"/>
      <c r="H1" s="124"/>
      <c r="I1" s="124"/>
      <c r="J1" s="124"/>
      <c r="K1" s="124"/>
      <c r="L1" s="124"/>
    </row>
    <row r="2" spans="1:12" ht="76.5" customHeight="1">
      <c r="A2" s="271" t="s">
        <v>55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4.25" thickBot="1">
      <c r="A3" s="188" t="s">
        <v>43</v>
      </c>
      <c r="B3" s="188"/>
      <c r="C3" s="188"/>
      <c r="D3" s="188"/>
      <c r="E3" s="188"/>
      <c r="F3" s="188"/>
      <c r="G3" s="188"/>
      <c r="H3" s="188"/>
      <c r="I3" s="188"/>
      <c r="J3" s="188"/>
      <c r="L3" s="2">
        <v>41</v>
      </c>
    </row>
    <row r="4" spans="1:12" ht="29.25" customHeight="1" thickBot="1">
      <c r="A4" s="126" t="s">
        <v>44</v>
      </c>
      <c r="B4" s="127"/>
      <c r="C4" s="128"/>
      <c r="D4" s="126" t="s">
        <v>1</v>
      </c>
      <c r="E4" s="127"/>
      <c r="F4" s="127"/>
      <c r="G4" s="127"/>
      <c r="H4" s="128"/>
      <c r="I4" s="126" t="s">
        <v>54</v>
      </c>
      <c r="J4" s="127"/>
      <c r="K4" s="127"/>
      <c r="L4" s="128"/>
    </row>
    <row r="5" spans="1:12" ht="14.25" thickBot="1">
      <c r="A5" s="134" t="s">
        <v>57</v>
      </c>
      <c r="B5" s="135"/>
      <c r="C5" s="136"/>
      <c r="D5" s="143" t="s">
        <v>2</v>
      </c>
      <c r="E5" s="144"/>
      <c r="F5" s="145">
        <f>SUM(A250:F250)</f>
        <v>0</v>
      </c>
      <c r="G5" s="146"/>
      <c r="H5" s="147"/>
      <c r="I5" s="148">
        <f>SUM(F5:H6)</f>
        <v>0</v>
      </c>
      <c r="J5" s="149"/>
      <c r="K5" s="149"/>
      <c r="L5" s="150"/>
    </row>
    <row r="6" spans="1:12" ht="14.25" thickBot="1">
      <c r="A6" s="137"/>
      <c r="B6" s="138"/>
      <c r="C6" s="139"/>
      <c r="D6" s="143" t="s">
        <v>3</v>
      </c>
      <c r="E6" s="144"/>
      <c r="F6" s="145">
        <f>SUM(G250:L250)</f>
        <v>0</v>
      </c>
      <c r="G6" s="146"/>
      <c r="H6" s="147"/>
      <c r="I6" s="151"/>
      <c r="J6" s="152"/>
      <c r="K6" s="152"/>
      <c r="L6" s="153"/>
    </row>
    <row r="7" spans="1:12" ht="14.25" thickBot="1">
      <c r="A7" s="134" t="s">
        <v>58</v>
      </c>
      <c r="B7" s="135"/>
      <c r="C7" s="136"/>
      <c r="D7" s="143" t="s">
        <v>2</v>
      </c>
      <c r="E7" s="144"/>
      <c r="F7" s="145">
        <f>SUM(A257:F257)</f>
        <v>0</v>
      </c>
      <c r="G7" s="146"/>
      <c r="H7" s="147"/>
      <c r="I7" s="148">
        <f>SUM(F7:H8)</f>
        <v>0</v>
      </c>
      <c r="J7" s="149"/>
      <c r="K7" s="149"/>
      <c r="L7" s="150"/>
    </row>
    <row r="8" spans="1:12" ht="14.25" thickBot="1">
      <c r="A8" s="137"/>
      <c r="B8" s="138"/>
      <c r="C8" s="139"/>
      <c r="D8" s="143" t="s">
        <v>3</v>
      </c>
      <c r="E8" s="144"/>
      <c r="F8" s="145">
        <f>SUM(G257:L257)</f>
        <v>0</v>
      </c>
      <c r="G8" s="146"/>
      <c r="H8" s="147"/>
      <c r="I8" s="151"/>
      <c r="J8" s="152"/>
      <c r="K8" s="152"/>
      <c r="L8" s="153"/>
    </row>
    <row r="9" spans="1:12" ht="14.25" thickBot="1">
      <c r="A9" s="134" t="s">
        <v>59</v>
      </c>
      <c r="B9" s="135"/>
      <c r="C9" s="136"/>
      <c r="D9" s="143" t="s">
        <v>2</v>
      </c>
      <c r="E9" s="144"/>
      <c r="F9" s="145">
        <f>SUM(A264:F264)</f>
        <v>0</v>
      </c>
      <c r="G9" s="146"/>
      <c r="H9" s="147"/>
      <c r="I9" s="148">
        <f t="shared" ref="I9" si="0">SUM(F9:H10)</f>
        <v>0</v>
      </c>
      <c r="J9" s="149"/>
      <c r="K9" s="149"/>
      <c r="L9" s="150"/>
    </row>
    <row r="10" spans="1:12" ht="14.25" thickBot="1">
      <c r="A10" s="137"/>
      <c r="B10" s="138"/>
      <c r="C10" s="139"/>
      <c r="D10" s="143" t="s">
        <v>3</v>
      </c>
      <c r="E10" s="144"/>
      <c r="F10" s="145">
        <f>SUM(G264:L264)</f>
        <v>0</v>
      </c>
      <c r="G10" s="146"/>
      <c r="H10" s="147"/>
      <c r="I10" s="151"/>
      <c r="J10" s="152"/>
      <c r="K10" s="152"/>
      <c r="L10" s="153"/>
    </row>
    <row r="11" spans="1:12" ht="14.25" thickBot="1">
      <c r="A11" s="134" t="s">
        <v>60</v>
      </c>
      <c r="B11" s="135"/>
      <c r="C11" s="136"/>
      <c r="D11" s="143" t="s">
        <v>2</v>
      </c>
      <c r="E11" s="144"/>
      <c r="F11" s="145">
        <f>SUM(A271:F271)</f>
        <v>0</v>
      </c>
      <c r="G11" s="146"/>
      <c r="H11" s="147"/>
      <c r="I11" s="148">
        <f>SUM(F11:H12)</f>
        <v>0</v>
      </c>
      <c r="J11" s="149"/>
      <c r="K11" s="149"/>
      <c r="L11" s="150"/>
    </row>
    <row r="12" spans="1:12" ht="14.25" thickBot="1">
      <c r="A12" s="137"/>
      <c r="B12" s="138"/>
      <c r="C12" s="139"/>
      <c r="D12" s="143" t="s">
        <v>3</v>
      </c>
      <c r="E12" s="144"/>
      <c r="F12" s="145">
        <f>SUM(G271:L271)</f>
        <v>0</v>
      </c>
      <c r="G12" s="146"/>
      <c r="H12" s="147"/>
      <c r="I12" s="151"/>
      <c r="J12" s="152"/>
      <c r="K12" s="152"/>
      <c r="L12" s="153"/>
    </row>
    <row r="13" spans="1:12" ht="14.25" thickBot="1">
      <c r="A13" s="134" t="s">
        <v>61</v>
      </c>
      <c r="B13" s="135"/>
      <c r="C13" s="136"/>
      <c r="D13" s="143" t="s">
        <v>2</v>
      </c>
      <c r="E13" s="144"/>
      <c r="F13" s="145">
        <f>SUM(A278:F278)</f>
        <v>0</v>
      </c>
      <c r="G13" s="146"/>
      <c r="H13" s="147"/>
      <c r="I13" s="148">
        <f>SUM(F13:H14)</f>
        <v>0</v>
      </c>
      <c r="J13" s="149"/>
      <c r="K13" s="149"/>
      <c r="L13" s="150"/>
    </row>
    <row r="14" spans="1:12" ht="14.25" thickBot="1">
      <c r="A14" s="137"/>
      <c r="B14" s="138"/>
      <c r="C14" s="139"/>
      <c r="D14" s="143" t="s">
        <v>3</v>
      </c>
      <c r="E14" s="144"/>
      <c r="F14" s="145">
        <f>SUM(G278:L278)</f>
        <v>0</v>
      </c>
      <c r="G14" s="146"/>
      <c r="H14" s="147"/>
      <c r="I14" s="151"/>
      <c r="J14" s="152"/>
      <c r="K14" s="152"/>
      <c r="L14" s="153"/>
    </row>
    <row r="15" spans="1:12" ht="14.25" thickBot="1">
      <c r="A15" s="134" t="s">
        <v>62</v>
      </c>
      <c r="B15" s="135"/>
      <c r="C15" s="136"/>
      <c r="D15" s="143" t="s">
        <v>2</v>
      </c>
      <c r="E15" s="144"/>
      <c r="F15" s="145">
        <f>SUM(A285:F285)</f>
        <v>0</v>
      </c>
      <c r="G15" s="146"/>
      <c r="H15" s="147"/>
      <c r="I15" s="148">
        <f>SUM(F15:H16)</f>
        <v>0</v>
      </c>
      <c r="J15" s="149"/>
      <c r="K15" s="149"/>
      <c r="L15" s="150"/>
    </row>
    <row r="16" spans="1:12" ht="14.25" thickBot="1">
      <c r="A16" s="137"/>
      <c r="B16" s="138"/>
      <c r="C16" s="139"/>
      <c r="D16" s="143" t="s">
        <v>3</v>
      </c>
      <c r="E16" s="144"/>
      <c r="F16" s="145">
        <f>SUM(G285:L285)</f>
        <v>0</v>
      </c>
      <c r="G16" s="146"/>
      <c r="H16" s="147"/>
      <c r="I16" s="151"/>
      <c r="J16" s="152"/>
      <c r="K16" s="152"/>
      <c r="L16" s="153"/>
    </row>
    <row r="17" spans="1:12" ht="27.75" customHeight="1" thickBot="1">
      <c r="A17" s="131" t="s">
        <v>4</v>
      </c>
      <c r="B17" s="132"/>
      <c r="C17" s="132"/>
      <c r="D17" s="132"/>
      <c r="E17" s="132"/>
      <c r="F17" s="132"/>
      <c r="G17" s="132"/>
      <c r="H17" s="133"/>
      <c r="I17" s="259">
        <f>SUM(I5:L16)</f>
        <v>0</v>
      </c>
      <c r="J17" s="260"/>
      <c r="K17" s="260"/>
      <c r="L17" s="261"/>
    </row>
    <row r="18" spans="1:12" ht="15.75" customHeight="1">
      <c r="A18" s="66"/>
      <c r="B18" s="66"/>
      <c r="C18" s="66"/>
      <c r="D18" s="66"/>
      <c r="E18" s="66"/>
      <c r="F18" s="66"/>
      <c r="G18" s="66"/>
      <c r="H18" s="66"/>
      <c r="I18" s="86"/>
      <c r="J18" s="19"/>
      <c r="K18" s="19"/>
      <c r="L18" s="19"/>
    </row>
    <row r="19" spans="1:12" ht="14.25" thickBot="1"/>
    <row r="20" spans="1:12" ht="39.75" customHeight="1" thickBot="1">
      <c r="A20" s="129" t="s">
        <v>5</v>
      </c>
      <c r="B20" s="129" t="s">
        <v>6</v>
      </c>
      <c r="C20" s="129" t="s">
        <v>74</v>
      </c>
      <c r="D20" s="168" t="s">
        <v>2</v>
      </c>
      <c r="E20" s="168"/>
      <c r="F20" s="168"/>
      <c r="G20" s="168"/>
      <c r="H20" s="168"/>
      <c r="I20" s="168"/>
      <c r="J20" s="169" t="s">
        <v>14</v>
      </c>
      <c r="K20" s="170"/>
      <c r="L20" s="171"/>
    </row>
    <row r="21" spans="1:12" ht="31.5" customHeight="1" thickBot="1">
      <c r="A21" s="130"/>
      <c r="B21" s="130"/>
      <c r="C21" s="130"/>
      <c r="D21" s="9" t="s">
        <v>91</v>
      </c>
      <c r="E21" s="9" t="s">
        <v>92</v>
      </c>
      <c r="F21" s="9" t="s">
        <v>93</v>
      </c>
      <c r="G21" s="9" t="s">
        <v>18</v>
      </c>
      <c r="H21" s="9" t="s">
        <v>19</v>
      </c>
      <c r="I21" s="9" t="s">
        <v>20</v>
      </c>
      <c r="J21" s="172"/>
      <c r="K21" s="173"/>
      <c r="L21" s="174"/>
    </row>
    <row r="22" spans="1:12">
      <c r="A22" s="14">
        <v>1</v>
      </c>
      <c r="B22" s="44"/>
      <c r="C22" s="45"/>
      <c r="D22" s="14"/>
      <c r="E22" s="14"/>
      <c r="F22" s="14"/>
      <c r="G22" s="42"/>
      <c r="H22" s="42"/>
      <c r="I22" s="42"/>
      <c r="J22" s="268" t="s">
        <v>63</v>
      </c>
      <c r="K22" s="269"/>
      <c r="L22" s="270"/>
    </row>
    <row r="23" spans="1:12">
      <c r="A23" s="15"/>
      <c r="B23" s="40"/>
      <c r="C23" s="40"/>
      <c r="D23" s="15"/>
      <c r="E23" s="15"/>
      <c r="F23" s="15"/>
      <c r="G23" s="23"/>
      <c r="H23" s="23"/>
      <c r="I23" s="23"/>
      <c r="J23" s="265" t="s">
        <v>64</v>
      </c>
      <c r="K23" s="266"/>
      <c r="L23" s="267"/>
    </row>
    <row r="24" spans="1:12">
      <c r="A24" s="15"/>
      <c r="B24" s="40"/>
      <c r="C24" s="40"/>
      <c r="D24" s="15"/>
      <c r="E24" s="15"/>
      <c r="F24" s="15"/>
      <c r="G24" s="23"/>
      <c r="H24" s="23"/>
      <c r="I24" s="23"/>
      <c r="J24" s="265" t="s">
        <v>65</v>
      </c>
      <c r="K24" s="266"/>
      <c r="L24" s="267"/>
    </row>
    <row r="25" spans="1:12">
      <c r="A25" s="15"/>
      <c r="B25" s="40"/>
      <c r="C25" s="40"/>
      <c r="D25" s="15"/>
      <c r="E25" s="15"/>
      <c r="F25" s="15"/>
      <c r="G25" s="23"/>
      <c r="H25" s="23"/>
      <c r="I25" s="23"/>
      <c r="J25" s="265" t="s">
        <v>66</v>
      </c>
      <c r="K25" s="266"/>
      <c r="L25" s="267"/>
    </row>
    <row r="26" spans="1:12">
      <c r="A26" s="15"/>
      <c r="B26" s="40"/>
      <c r="C26" s="40"/>
      <c r="D26" s="15"/>
      <c r="E26" s="15"/>
      <c r="F26" s="15"/>
      <c r="G26" s="23"/>
      <c r="H26" s="23"/>
      <c r="I26" s="23"/>
      <c r="J26" s="265" t="s">
        <v>67</v>
      </c>
      <c r="K26" s="266"/>
      <c r="L26" s="267"/>
    </row>
    <row r="27" spans="1:12">
      <c r="A27" s="15"/>
      <c r="B27" s="40"/>
      <c r="C27" s="40"/>
      <c r="D27" s="15"/>
      <c r="E27" s="15"/>
      <c r="F27" s="15"/>
      <c r="G27" s="23"/>
      <c r="H27" s="23"/>
      <c r="I27" s="23"/>
      <c r="J27" s="265" t="s">
        <v>68</v>
      </c>
      <c r="K27" s="266"/>
      <c r="L27" s="267"/>
    </row>
    <row r="28" spans="1:12">
      <c r="A28" s="7">
        <v>2</v>
      </c>
      <c r="B28" s="35"/>
      <c r="C28" s="35"/>
      <c r="D28" s="7"/>
      <c r="E28" s="7"/>
      <c r="F28" s="7"/>
      <c r="G28" s="23"/>
      <c r="H28" s="23"/>
      <c r="I28" s="23"/>
      <c r="J28" s="289" t="s">
        <v>63</v>
      </c>
      <c r="K28" s="290"/>
      <c r="L28" s="291"/>
    </row>
    <row r="29" spans="1:12">
      <c r="A29" s="7"/>
      <c r="B29" s="35"/>
      <c r="C29" s="35"/>
      <c r="D29" s="7"/>
      <c r="E29" s="7"/>
      <c r="F29" s="7"/>
      <c r="G29" s="23"/>
      <c r="H29" s="23"/>
      <c r="I29" s="23"/>
      <c r="J29" s="274" t="s">
        <v>64</v>
      </c>
      <c r="K29" s="275"/>
      <c r="L29" s="276"/>
    </row>
    <row r="30" spans="1:12">
      <c r="A30" s="7"/>
      <c r="B30" s="35"/>
      <c r="C30" s="35"/>
      <c r="D30" s="7"/>
      <c r="E30" s="7"/>
      <c r="F30" s="7"/>
      <c r="G30" s="23"/>
      <c r="H30" s="23"/>
      <c r="I30" s="23"/>
      <c r="J30" s="274" t="s">
        <v>65</v>
      </c>
      <c r="K30" s="275"/>
      <c r="L30" s="276"/>
    </row>
    <row r="31" spans="1:12">
      <c r="A31" s="7"/>
      <c r="B31" s="35"/>
      <c r="C31" s="35"/>
      <c r="D31" s="7"/>
      <c r="E31" s="7"/>
      <c r="F31" s="7"/>
      <c r="G31" s="23"/>
      <c r="H31" s="23"/>
      <c r="I31" s="23"/>
      <c r="J31" s="274" t="s">
        <v>66</v>
      </c>
      <c r="K31" s="275"/>
      <c r="L31" s="276"/>
    </row>
    <row r="32" spans="1:12">
      <c r="A32" s="7"/>
      <c r="B32" s="35"/>
      <c r="C32" s="35"/>
      <c r="D32" s="7"/>
      <c r="E32" s="7"/>
      <c r="F32" s="7"/>
      <c r="G32" s="23"/>
      <c r="H32" s="23"/>
      <c r="I32" s="23"/>
      <c r="J32" s="274" t="s">
        <v>67</v>
      </c>
      <c r="K32" s="275"/>
      <c r="L32" s="276"/>
    </row>
    <row r="33" spans="1:16">
      <c r="A33" s="7"/>
      <c r="B33" s="35"/>
      <c r="C33" s="35"/>
      <c r="D33" s="7"/>
      <c r="E33" s="7"/>
      <c r="F33" s="7"/>
      <c r="G33" s="23"/>
      <c r="H33" s="23"/>
      <c r="I33" s="23"/>
      <c r="J33" s="274" t="s">
        <v>68</v>
      </c>
      <c r="K33" s="275"/>
      <c r="L33" s="276"/>
    </row>
    <row r="34" spans="1:16">
      <c r="A34" s="15">
        <v>3</v>
      </c>
      <c r="B34" s="40"/>
      <c r="C34" s="40"/>
      <c r="D34" s="15"/>
      <c r="E34" s="15"/>
      <c r="F34" s="15"/>
      <c r="G34" s="23"/>
      <c r="H34" s="23"/>
      <c r="I34" s="23"/>
      <c r="J34" s="268" t="s">
        <v>63</v>
      </c>
      <c r="K34" s="269"/>
      <c r="L34" s="270"/>
    </row>
    <row r="35" spans="1:16">
      <c r="A35" s="15"/>
      <c r="B35" s="40"/>
      <c r="C35" s="40"/>
      <c r="D35" s="15"/>
      <c r="E35" s="15"/>
      <c r="F35" s="15"/>
      <c r="G35" s="23"/>
      <c r="H35" s="23"/>
      <c r="I35" s="23"/>
      <c r="J35" s="265" t="s">
        <v>64</v>
      </c>
      <c r="K35" s="266"/>
      <c r="L35" s="267"/>
    </row>
    <row r="36" spans="1:16">
      <c r="A36" s="15"/>
      <c r="B36" s="40"/>
      <c r="C36" s="40"/>
      <c r="D36" s="15"/>
      <c r="E36" s="15"/>
      <c r="F36" s="15"/>
      <c r="G36" s="23"/>
      <c r="H36" s="23"/>
      <c r="I36" s="23"/>
      <c r="J36" s="265" t="s">
        <v>65</v>
      </c>
      <c r="K36" s="266"/>
      <c r="L36" s="267"/>
    </row>
    <row r="37" spans="1:16">
      <c r="A37" s="15"/>
      <c r="B37" s="40"/>
      <c r="C37" s="40"/>
      <c r="D37" s="15"/>
      <c r="E37" s="15"/>
      <c r="F37" s="15"/>
      <c r="G37" s="23"/>
      <c r="H37" s="23"/>
      <c r="I37" s="23"/>
      <c r="J37" s="265" t="s">
        <v>66</v>
      </c>
      <c r="K37" s="266"/>
      <c r="L37" s="267"/>
    </row>
    <row r="38" spans="1:16">
      <c r="A38" s="15"/>
      <c r="B38" s="40"/>
      <c r="C38" s="40"/>
      <c r="D38" s="15"/>
      <c r="E38" s="15"/>
      <c r="F38" s="15"/>
      <c r="G38" s="23"/>
      <c r="H38" s="23"/>
      <c r="I38" s="23"/>
      <c r="J38" s="265" t="s">
        <v>67</v>
      </c>
      <c r="K38" s="266"/>
      <c r="L38" s="267"/>
    </row>
    <row r="39" spans="1:16">
      <c r="A39" s="15"/>
      <c r="B39" s="40"/>
      <c r="C39" s="40"/>
      <c r="D39" s="15"/>
      <c r="E39" s="15"/>
      <c r="F39" s="15"/>
      <c r="G39" s="23"/>
      <c r="H39" s="23"/>
      <c r="I39" s="23"/>
      <c r="J39" s="265" t="s">
        <v>68</v>
      </c>
      <c r="K39" s="266"/>
      <c r="L39" s="267"/>
      <c r="P39" s="64"/>
    </row>
    <row r="40" spans="1:16">
      <c r="A40" s="16">
        <v>4</v>
      </c>
      <c r="B40" s="35"/>
      <c r="C40" s="35"/>
      <c r="D40" s="16"/>
      <c r="E40" s="16"/>
      <c r="F40" s="16"/>
      <c r="G40" s="42"/>
      <c r="H40" s="42"/>
      <c r="I40" s="42"/>
      <c r="J40" s="277" t="s">
        <v>63</v>
      </c>
      <c r="K40" s="278"/>
      <c r="L40" s="279"/>
      <c r="P40" s="64"/>
    </row>
    <row r="41" spans="1:16">
      <c r="A41" s="16"/>
      <c r="B41" s="35"/>
      <c r="C41" s="35"/>
      <c r="D41" s="16"/>
      <c r="E41" s="16"/>
      <c r="F41" s="16"/>
      <c r="G41" s="42"/>
      <c r="H41" s="42"/>
      <c r="I41" s="42"/>
      <c r="J41" s="262" t="s">
        <v>64</v>
      </c>
      <c r="K41" s="263"/>
      <c r="L41" s="264"/>
      <c r="P41" s="64"/>
    </row>
    <row r="42" spans="1:16">
      <c r="A42" s="16"/>
      <c r="B42" s="35"/>
      <c r="C42" s="35"/>
      <c r="D42" s="16"/>
      <c r="E42" s="16"/>
      <c r="F42" s="16"/>
      <c r="G42" s="42"/>
      <c r="H42" s="42"/>
      <c r="I42" s="42"/>
      <c r="J42" s="262" t="s">
        <v>65</v>
      </c>
      <c r="K42" s="263"/>
      <c r="L42" s="264"/>
      <c r="P42" s="64"/>
    </row>
    <row r="43" spans="1:16">
      <c r="A43" s="16"/>
      <c r="B43" s="35"/>
      <c r="C43" s="35"/>
      <c r="D43" s="16"/>
      <c r="E43" s="16"/>
      <c r="F43" s="16"/>
      <c r="G43" s="42"/>
      <c r="H43" s="42"/>
      <c r="I43" s="42"/>
      <c r="J43" s="262" t="s">
        <v>66</v>
      </c>
      <c r="K43" s="263"/>
      <c r="L43" s="264"/>
      <c r="P43" s="64"/>
    </row>
    <row r="44" spans="1:16">
      <c r="A44" s="16"/>
      <c r="B44" s="35"/>
      <c r="C44" s="35"/>
      <c r="D44" s="16"/>
      <c r="E44" s="16"/>
      <c r="F44" s="16"/>
      <c r="G44" s="42"/>
      <c r="H44" s="42"/>
      <c r="I44" s="42"/>
      <c r="J44" s="262" t="s">
        <v>67</v>
      </c>
      <c r="K44" s="263"/>
      <c r="L44" s="264"/>
      <c r="P44" s="64"/>
    </row>
    <row r="45" spans="1:16">
      <c r="A45" s="16"/>
      <c r="B45" s="35"/>
      <c r="C45" s="35"/>
      <c r="D45" s="16"/>
      <c r="E45" s="16"/>
      <c r="F45" s="16"/>
      <c r="G45" s="42"/>
      <c r="H45" s="42"/>
      <c r="I45" s="42"/>
      <c r="J45" s="262" t="s">
        <v>68</v>
      </c>
      <c r="K45" s="263"/>
      <c r="L45" s="264"/>
      <c r="P45" s="64"/>
    </row>
    <row r="46" spans="1:16">
      <c r="A46" s="14">
        <v>5</v>
      </c>
      <c r="B46" s="40"/>
      <c r="C46" s="40"/>
      <c r="D46" s="14"/>
      <c r="E46" s="14"/>
      <c r="F46" s="14"/>
      <c r="G46" s="42"/>
      <c r="H46" s="42"/>
      <c r="I46" s="42"/>
      <c r="J46" s="268" t="s">
        <v>63</v>
      </c>
      <c r="K46" s="269"/>
      <c r="L46" s="270"/>
      <c r="P46" s="64"/>
    </row>
    <row r="47" spans="1:16">
      <c r="A47" s="14"/>
      <c r="B47" s="40"/>
      <c r="C47" s="40"/>
      <c r="D47" s="14"/>
      <c r="E47" s="14"/>
      <c r="F47" s="14"/>
      <c r="G47" s="42"/>
      <c r="H47" s="42"/>
      <c r="I47" s="42"/>
      <c r="J47" s="265" t="s">
        <v>64</v>
      </c>
      <c r="K47" s="266"/>
      <c r="L47" s="267"/>
      <c r="P47" s="64"/>
    </row>
    <row r="48" spans="1:16">
      <c r="A48" s="14"/>
      <c r="B48" s="40"/>
      <c r="C48" s="40"/>
      <c r="D48" s="14"/>
      <c r="E48" s="14"/>
      <c r="F48" s="14"/>
      <c r="G48" s="42"/>
      <c r="H48" s="42"/>
      <c r="I48" s="42"/>
      <c r="J48" s="265" t="s">
        <v>65</v>
      </c>
      <c r="K48" s="266"/>
      <c r="L48" s="267"/>
      <c r="P48" s="64"/>
    </row>
    <row r="49" spans="1:16">
      <c r="A49" s="14"/>
      <c r="B49" s="40"/>
      <c r="C49" s="40"/>
      <c r="D49" s="14"/>
      <c r="E49" s="14"/>
      <c r="F49" s="14"/>
      <c r="G49" s="42"/>
      <c r="H49" s="42"/>
      <c r="I49" s="42"/>
      <c r="J49" s="265" t="s">
        <v>66</v>
      </c>
      <c r="K49" s="266"/>
      <c r="L49" s="267"/>
      <c r="P49" s="64"/>
    </row>
    <row r="50" spans="1:16">
      <c r="A50" s="14"/>
      <c r="B50" s="40"/>
      <c r="C50" s="40"/>
      <c r="D50" s="14"/>
      <c r="E50" s="14"/>
      <c r="F50" s="14"/>
      <c r="G50" s="42"/>
      <c r="H50" s="42"/>
      <c r="I50" s="42"/>
      <c r="J50" s="265" t="s">
        <v>67</v>
      </c>
      <c r="K50" s="266"/>
      <c r="L50" s="267"/>
      <c r="P50" s="64"/>
    </row>
    <row r="51" spans="1:16">
      <c r="A51" s="14"/>
      <c r="B51" s="40"/>
      <c r="C51" s="40"/>
      <c r="D51" s="14"/>
      <c r="E51" s="14"/>
      <c r="F51" s="14"/>
      <c r="G51" s="42"/>
      <c r="H51" s="42"/>
      <c r="I51" s="42"/>
      <c r="J51" s="265" t="s">
        <v>68</v>
      </c>
      <c r="K51" s="266"/>
      <c r="L51" s="267"/>
      <c r="P51" s="64"/>
    </row>
    <row r="52" spans="1:16">
      <c r="A52" s="16">
        <v>6</v>
      </c>
      <c r="B52" s="35"/>
      <c r="C52" s="35"/>
      <c r="D52" s="16"/>
      <c r="E52" s="16"/>
      <c r="F52" s="16"/>
      <c r="G52" s="42"/>
      <c r="H52" s="42"/>
      <c r="I52" s="42"/>
      <c r="J52" s="277" t="s">
        <v>63</v>
      </c>
      <c r="K52" s="278"/>
      <c r="L52" s="279"/>
      <c r="P52" s="64"/>
    </row>
    <row r="53" spans="1:16">
      <c r="A53" s="16"/>
      <c r="B53" s="35"/>
      <c r="C53" s="35"/>
      <c r="D53" s="16"/>
      <c r="E53" s="16"/>
      <c r="F53" s="16"/>
      <c r="G53" s="42"/>
      <c r="H53" s="42"/>
      <c r="I53" s="42"/>
      <c r="J53" s="262" t="s">
        <v>64</v>
      </c>
      <c r="K53" s="263"/>
      <c r="L53" s="264"/>
      <c r="P53" s="64"/>
    </row>
    <row r="54" spans="1:16">
      <c r="A54" s="16"/>
      <c r="B54" s="35"/>
      <c r="C54" s="35"/>
      <c r="D54" s="16"/>
      <c r="E54" s="16"/>
      <c r="F54" s="16"/>
      <c r="G54" s="42"/>
      <c r="H54" s="42"/>
      <c r="I54" s="42"/>
      <c r="J54" s="262" t="s">
        <v>65</v>
      </c>
      <c r="K54" s="263"/>
      <c r="L54" s="264"/>
      <c r="P54" s="64"/>
    </row>
    <row r="55" spans="1:16">
      <c r="A55" s="16"/>
      <c r="B55" s="35"/>
      <c r="C55" s="35"/>
      <c r="D55" s="16"/>
      <c r="E55" s="16"/>
      <c r="F55" s="16"/>
      <c r="G55" s="42"/>
      <c r="H55" s="42"/>
      <c r="I55" s="42"/>
      <c r="J55" s="262" t="s">
        <v>66</v>
      </c>
      <c r="K55" s="263"/>
      <c r="L55" s="264"/>
      <c r="P55" s="64"/>
    </row>
    <row r="56" spans="1:16">
      <c r="A56" s="16"/>
      <c r="B56" s="35"/>
      <c r="C56" s="35"/>
      <c r="D56" s="16"/>
      <c r="E56" s="16"/>
      <c r="F56" s="16"/>
      <c r="G56" s="42"/>
      <c r="H56" s="42"/>
      <c r="I56" s="42"/>
      <c r="J56" s="262" t="s">
        <v>67</v>
      </c>
      <c r="K56" s="263"/>
      <c r="L56" s="264"/>
      <c r="P56" s="64"/>
    </row>
    <row r="57" spans="1:16">
      <c r="A57" s="16"/>
      <c r="B57" s="35"/>
      <c r="C57" s="35"/>
      <c r="D57" s="16"/>
      <c r="E57" s="16"/>
      <c r="F57" s="16"/>
      <c r="G57" s="42"/>
      <c r="H57" s="42"/>
      <c r="I57" s="42"/>
      <c r="J57" s="262" t="s">
        <v>68</v>
      </c>
      <c r="K57" s="263"/>
      <c r="L57" s="264"/>
      <c r="P57" s="64"/>
    </row>
    <row r="58" spans="1:16">
      <c r="A58" s="14">
        <v>7</v>
      </c>
      <c r="B58" s="40"/>
      <c r="C58" s="40"/>
      <c r="D58" s="14"/>
      <c r="E58" s="14"/>
      <c r="F58" s="14"/>
      <c r="G58" s="42"/>
      <c r="H58" s="42"/>
      <c r="I58" s="42"/>
      <c r="J58" s="268" t="s">
        <v>63</v>
      </c>
      <c r="K58" s="269"/>
      <c r="L58" s="270"/>
    </row>
    <row r="59" spans="1:16">
      <c r="A59" s="15"/>
      <c r="B59" s="40"/>
      <c r="C59" s="40"/>
      <c r="D59" s="15"/>
      <c r="E59" s="15"/>
      <c r="F59" s="15"/>
      <c r="G59" s="23"/>
      <c r="H59" s="23"/>
      <c r="I59" s="23"/>
      <c r="J59" s="265" t="s">
        <v>64</v>
      </c>
      <c r="K59" s="266"/>
      <c r="L59" s="267"/>
    </row>
    <row r="60" spans="1:16">
      <c r="A60" s="15"/>
      <c r="B60" s="40"/>
      <c r="C60" s="40"/>
      <c r="D60" s="15"/>
      <c r="E60" s="15"/>
      <c r="F60" s="15"/>
      <c r="G60" s="23"/>
      <c r="H60" s="23"/>
      <c r="I60" s="23"/>
      <c r="J60" s="265" t="s">
        <v>65</v>
      </c>
      <c r="K60" s="266"/>
      <c r="L60" s="267"/>
    </row>
    <row r="61" spans="1:16">
      <c r="A61" s="15"/>
      <c r="B61" s="40"/>
      <c r="C61" s="40"/>
      <c r="D61" s="15"/>
      <c r="E61" s="15"/>
      <c r="F61" s="15"/>
      <c r="G61" s="23"/>
      <c r="H61" s="23"/>
      <c r="I61" s="23"/>
      <c r="J61" s="265" t="s">
        <v>66</v>
      </c>
      <c r="K61" s="266"/>
      <c r="L61" s="267"/>
    </row>
    <row r="62" spans="1:16">
      <c r="A62" s="15"/>
      <c r="B62" s="40"/>
      <c r="C62" s="40"/>
      <c r="D62" s="15"/>
      <c r="E62" s="15"/>
      <c r="F62" s="15"/>
      <c r="G62" s="23"/>
      <c r="H62" s="23"/>
      <c r="I62" s="23"/>
      <c r="J62" s="265" t="s">
        <v>67</v>
      </c>
      <c r="K62" s="266"/>
      <c r="L62" s="267"/>
    </row>
    <row r="63" spans="1:16">
      <c r="A63" s="15"/>
      <c r="B63" s="40"/>
      <c r="C63" s="40"/>
      <c r="D63" s="15"/>
      <c r="E63" s="15"/>
      <c r="F63" s="15"/>
      <c r="G63" s="23"/>
      <c r="H63" s="23"/>
      <c r="I63" s="23"/>
      <c r="J63" s="265" t="s">
        <v>68</v>
      </c>
      <c r="K63" s="266"/>
      <c r="L63" s="267"/>
    </row>
    <row r="64" spans="1:16">
      <c r="A64" s="7">
        <v>8</v>
      </c>
      <c r="B64" s="35"/>
      <c r="C64" s="35"/>
      <c r="D64" s="7"/>
      <c r="E64" s="7"/>
      <c r="F64" s="7"/>
      <c r="G64" s="23"/>
      <c r="H64" s="23"/>
      <c r="I64" s="23"/>
      <c r="J64" s="289" t="s">
        <v>63</v>
      </c>
      <c r="K64" s="290"/>
      <c r="L64" s="291"/>
    </row>
    <row r="65" spans="1:16">
      <c r="A65" s="7"/>
      <c r="B65" s="35"/>
      <c r="C65" s="35"/>
      <c r="D65" s="7"/>
      <c r="E65" s="7"/>
      <c r="F65" s="7"/>
      <c r="G65" s="23"/>
      <c r="H65" s="23"/>
      <c r="I65" s="23"/>
      <c r="J65" s="274" t="s">
        <v>64</v>
      </c>
      <c r="K65" s="275"/>
      <c r="L65" s="276"/>
    </row>
    <row r="66" spans="1:16">
      <c r="A66" s="7"/>
      <c r="B66" s="35"/>
      <c r="C66" s="35"/>
      <c r="D66" s="7"/>
      <c r="E66" s="7"/>
      <c r="F66" s="7"/>
      <c r="G66" s="23"/>
      <c r="H66" s="23"/>
      <c r="I66" s="23"/>
      <c r="J66" s="274" t="s">
        <v>65</v>
      </c>
      <c r="K66" s="275"/>
      <c r="L66" s="276"/>
    </row>
    <row r="67" spans="1:16">
      <c r="A67" s="7"/>
      <c r="B67" s="35"/>
      <c r="C67" s="35"/>
      <c r="D67" s="7"/>
      <c r="E67" s="7"/>
      <c r="F67" s="7"/>
      <c r="G67" s="23"/>
      <c r="H67" s="23"/>
      <c r="I67" s="23"/>
      <c r="J67" s="274" t="s">
        <v>66</v>
      </c>
      <c r="K67" s="275"/>
      <c r="L67" s="276"/>
    </row>
    <row r="68" spans="1:16">
      <c r="A68" s="7"/>
      <c r="B68" s="35"/>
      <c r="C68" s="35"/>
      <c r="D68" s="7"/>
      <c r="E68" s="7"/>
      <c r="F68" s="7"/>
      <c r="G68" s="23"/>
      <c r="H68" s="23"/>
      <c r="I68" s="23"/>
      <c r="J68" s="274" t="s">
        <v>67</v>
      </c>
      <c r="K68" s="275"/>
      <c r="L68" s="276"/>
    </row>
    <row r="69" spans="1:16">
      <c r="A69" s="7"/>
      <c r="B69" s="35"/>
      <c r="C69" s="35"/>
      <c r="D69" s="7"/>
      <c r="E69" s="7"/>
      <c r="F69" s="7"/>
      <c r="G69" s="23"/>
      <c r="H69" s="23"/>
      <c r="I69" s="23"/>
      <c r="J69" s="274" t="s">
        <v>68</v>
      </c>
      <c r="K69" s="275"/>
      <c r="L69" s="276"/>
    </row>
    <row r="70" spans="1:16">
      <c r="A70" s="15">
        <v>9</v>
      </c>
      <c r="B70" s="40"/>
      <c r="C70" s="40"/>
      <c r="D70" s="15"/>
      <c r="E70" s="15"/>
      <c r="F70" s="15"/>
      <c r="G70" s="23"/>
      <c r="H70" s="23"/>
      <c r="I70" s="23"/>
      <c r="J70" s="268" t="s">
        <v>63</v>
      </c>
      <c r="K70" s="269"/>
      <c r="L70" s="270"/>
    </row>
    <row r="71" spans="1:16">
      <c r="A71" s="15"/>
      <c r="B71" s="40"/>
      <c r="C71" s="40"/>
      <c r="D71" s="15"/>
      <c r="E71" s="15"/>
      <c r="F71" s="15"/>
      <c r="G71" s="23"/>
      <c r="H71" s="23"/>
      <c r="I71" s="23"/>
      <c r="J71" s="265" t="s">
        <v>64</v>
      </c>
      <c r="K71" s="266"/>
      <c r="L71" s="267"/>
    </row>
    <row r="72" spans="1:16">
      <c r="A72" s="15"/>
      <c r="B72" s="40"/>
      <c r="C72" s="40"/>
      <c r="D72" s="15"/>
      <c r="E72" s="15"/>
      <c r="F72" s="15"/>
      <c r="G72" s="23"/>
      <c r="H72" s="23"/>
      <c r="I72" s="23"/>
      <c r="J72" s="265" t="s">
        <v>65</v>
      </c>
      <c r="K72" s="266"/>
      <c r="L72" s="267"/>
    </row>
    <row r="73" spans="1:16">
      <c r="A73" s="15"/>
      <c r="B73" s="40"/>
      <c r="C73" s="40"/>
      <c r="D73" s="15"/>
      <c r="E73" s="15"/>
      <c r="F73" s="15"/>
      <c r="G73" s="23"/>
      <c r="H73" s="23"/>
      <c r="I73" s="23"/>
      <c r="J73" s="265" t="s">
        <v>66</v>
      </c>
      <c r="K73" s="266"/>
      <c r="L73" s="267"/>
    </row>
    <row r="74" spans="1:16">
      <c r="A74" s="15"/>
      <c r="B74" s="40"/>
      <c r="C74" s="40"/>
      <c r="D74" s="15"/>
      <c r="E74" s="15"/>
      <c r="F74" s="15"/>
      <c r="G74" s="23"/>
      <c r="H74" s="23"/>
      <c r="I74" s="23"/>
      <c r="J74" s="265" t="s">
        <v>67</v>
      </c>
      <c r="K74" s="266"/>
      <c r="L74" s="267"/>
    </row>
    <row r="75" spans="1:16">
      <c r="A75" s="15"/>
      <c r="B75" s="40"/>
      <c r="C75" s="40"/>
      <c r="D75" s="15"/>
      <c r="E75" s="15"/>
      <c r="F75" s="15"/>
      <c r="G75" s="23"/>
      <c r="H75" s="23"/>
      <c r="I75" s="23"/>
      <c r="J75" s="265" t="s">
        <v>68</v>
      </c>
      <c r="K75" s="266"/>
      <c r="L75" s="267"/>
      <c r="P75" s="64"/>
    </row>
    <row r="76" spans="1:16">
      <c r="A76" s="16">
        <v>10</v>
      </c>
      <c r="B76" s="35"/>
      <c r="C76" s="35"/>
      <c r="D76" s="16"/>
      <c r="E76" s="16"/>
      <c r="F76" s="16"/>
      <c r="G76" s="42"/>
      <c r="H76" s="42"/>
      <c r="I76" s="42"/>
      <c r="J76" s="277" t="s">
        <v>63</v>
      </c>
      <c r="K76" s="278"/>
      <c r="L76" s="279"/>
    </row>
    <row r="77" spans="1:16">
      <c r="A77" s="17"/>
      <c r="B77" s="35"/>
      <c r="C77" s="35"/>
      <c r="D77" s="17"/>
      <c r="E77" s="17"/>
      <c r="F77" s="17"/>
      <c r="G77" s="23"/>
      <c r="H77" s="23"/>
      <c r="I77" s="23"/>
      <c r="J77" s="262" t="s">
        <v>64</v>
      </c>
      <c r="K77" s="263"/>
      <c r="L77" s="264"/>
    </row>
    <row r="78" spans="1:16">
      <c r="A78" s="17"/>
      <c r="B78" s="35"/>
      <c r="C78" s="35"/>
      <c r="D78" s="17"/>
      <c r="E78" s="17"/>
      <c r="F78" s="17"/>
      <c r="G78" s="23"/>
      <c r="H78" s="23"/>
      <c r="I78" s="23"/>
      <c r="J78" s="262" t="s">
        <v>65</v>
      </c>
      <c r="K78" s="263"/>
      <c r="L78" s="264"/>
    </row>
    <row r="79" spans="1:16">
      <c r="A79" s="17"/>
      <c r="B79" s="35"/>
      <c r="C79" s="35"/>
      <c r="D79" s="17"/>
      <c r="E79" s="17"/>
      <c r="F79" s="17"/>
      <c r="G79" s="23"/>
      <c r="H79" s="23"/>
      <c r="I79" s="23"/>
      <c r="J79" s="262" t="s">
        <v>66</v>
      </c>
      <c r="K79" s="263"/>
      <c r="L79" s="264"/>
    </row>
    <row r="80" spans="1:16">
      <c r="A80" s="17"/>
      <c r="B80" s="35"/>
      <c r="C80" s="35"/>
      <c r="D80" s="17"/>
      <c r="E80" s="17"/>
      <c r="F80" s="17"/>
      <c r="G80" s="23"/>
      <c r="H80" s="23"/>
      <c r="I80" s="23"/>
      <c r="J80" s="262" t="s">
        <v>67</v>
      </c>
      <c r="K80" s="263"/>
      <c r="L80" s="264"/>
    </row>
    <row r="81" spans="1:16">
      <c r="A81" s="17"/>
      <c r="B81" s="35"/>
      <c r="C81" s="35"/>
      <c r="D81" s="17"/>
      <c r="E81" s="17"/>
      <c r="F81" s="17"/>
      <c r="G81" s="23"/>
      <c r="H81" s="23"/>
      <c r="I81" s="23"/>
      <c r="J81" s="262" t="s">
        <v>68</v>
      </c>
      <c r="K81" s="263"/>
      <c r="L81" s="264"/>
    </row>
    <row r="82" spans="1:16">
      <c r="A82" s="15">
        <v>11</v>
      </c>
      <c r="B82" s="40"/>
      <c r="C82" s="40"/>
      <c r="D82" s="15"/>
      <c r="E82" s="15"/>
      <c r="F82" s="15"/>
      <c r="G82" s="23"/>
      <c r="H82" s="23"/>
      <c r="I82" s="23"/>
      <c r="J82" s="268" t="s">
        <v>63</v>
      </c>
      <c r="K82" s="269"/>
      <c r="L82" s="270"/>
    </row>
    <row r="83" spans="1:16">
      <c r="A83" s="15"/>
      <c r="B83" s="40"/>
      <c r="C83" s="40"/>
      <c r="D83" s="15"/>
      <c r="E83" s="15"/>
      <c r="F83" s="15"/>
      <c r="G83" s="23"/>
      <c r="H83" s="23"/>
      <c r="I83" s="23"/>
      <c r="J83" s="265" t="s">
        <v>64</v>
      </c>
      <c r="K83" s="266"/>
      <c r="L83" s="267"/>
    </row>
    <row r="84" spans="1:16">
      <c r="A84" s="15"/>
      <c r="B84" s="40"/>
      <c r="C84" s="40"/>
      <c r="D84" s="15"/>
      <c r="E84" s="15"/>
      <c r="F84" s="15"/>
      <c r="G84" s="23"/>
      <c r="H84" s="23"/>
      <c r="I84" s="23"/>
      <c r="J84" s="265" t="s">
        <v>65</v>
      </c>
      <c r="K84" s="266"/>
      <c r="L84" s="267"/>
    </row>
    <row r="85" spans="1:16">
      <c r="A85" s="15"/>
      <c r="B85" s="40"/>
      <c r="C85" s="40"/>
      <c r="D85" s="15"/>
      <c r="E85" s="15"/>
      <c r="F85" s="15"/>
      <c r="G85" s="23"/>
      <c r="H85" s="23"/>
      <c r="I85" s="23"/>
      <c r="J85" s="265" t="s">
        <v>66</v>
      </c>
      <c r="K85" s="266"/>
      <c r="L85" s="267"/>
    </row>
    <row r="86" spans="1:16">
      <c r="A86" s="15"/>
      <c r="B86" s="40"/>
      <c r="C86" s="40"/>
      <c r="D86" s="15"/>
      <c r="E86" s="15"/>
      <c r="F86" s="15"/>
      <c r="G86" s="23"/>
      <c r="H86" s="23"/>
      <c r="I86" s="23"/>
      <c r="J86" s="265" t="s">
        <v>67</v>
      </c>
      <c r="K86" s="266"/>
      <c r="L86" s="267"/>
    </row>
    <row r="87" spans="1:16">
      <c r="A87" s="15"/>
      <c r="B87" s="40"/>
      <c r="C87" s="40"/>
      <c r="D87" s="15"/>
      <c r="E87" s="15"/>
      <c r="F87" s="15"/>
      <c r="G87" s="23"/>
      <c r="H87" s="23"/>
      <c r="I87" s="23"/>
      <c r="J87" s="265" t="s">
        <v>68</v>
      </c>
      <c r="K87" s="266"/>
      <c r="L87" s="267"/>
    </row>
    <row r="88" spans="1:16">
      <c r="A88" s="17">
        <v>12</v>
      </c>
      <c r="B88" s="35"/>
      <c r="C88" s="35"/>
      <c r="D88" s="17"/>
      <c r="E88" s="17"/>
      <c r="F88" s="17"/>
      <c r="G88" s="23"/>
      <c r="H88" s="23"/>
      <c r="I88" s="23"/>
      <c r="J88" s="277" t="s">
        <v>63</v>
      </c>
      <c r="K88" s="278"/>
      <c r="L88" s="279"/>
    </row>
    <row r="89" spans="1:16">
      <c r="A89" s="17"/>
      <c r="B89" s="35"/>
      <c r="C89" s="35"/>
      <c r="D89" s="17"/>
      <c r="E89" s="17"/>
      <c r="F89" s="17"/>
      <c r="G89" s="23"/>
      <c r="H89" s="23"/>
      <c r="I89" s="23"/>
      <c r="J89" s="262" t="s">
        <v>64</v>
      </c>
      <c r="K89" s="263"/>
      <c r="L89" s="264"/>
    </row>
    <row r="90" spans="1:16">
      <c r="A90" s="17"/>
      <c r="B90" s="35"/>
      <c r="C90" s="35"/>
      <c r="D90" s="17"/>
      <c r="E90" s="17"/>
      <c r="F90" s="17"/>
      <c r="G90" s="23"/>
      <c r="H90" s="23"/>
      <c r="I90" s="23"/>
      <c r="J90" s="262" t="s">
        <v>65</v>
      </c>
      <c r="K90" s="263"/>
      <c r="L90" s="264"/>
    </row>
    <row r="91" spans="1:16">
      <c r="A91" s="17"/>
      <c r="B91" s="35"/>
      <c r="C91" s="35"/>
      <c r="D91" s="17"/>
      <c r="E91" s="17"/>
      <c r="F91" s="17"/>
      <c r="G91" s="23"/>
      <c r="H91" s="23"/>
      <c r="I91" s="23"/>
      <c r="J91" s="262" t="s">
        <v>66</v>
      </c>
      <c r="K91" s="263"/>
      <c r="L91" s="264"/>
    </row>
    <row r="92" spans="1:16">
      <c r="A92" s="17"/>
      <c r="D92" s="17"/>
      <c r="E92" s="17"/>
      <c r="F92" s="17"/>
      <c r="G92" s="23"/>
      <c r="H92" s="23"/>
      <c r="I92" s="23"/>
      <c r="J92" s="262" t="s">
        <v>67</v>
      </c>
      <c r="K92" s="263"/>
      <c r="L92" s="264"/>
    </row>
    <row r="93" spans="1:16">
      <c r="A93" s="17"/>
      <c r="D93" s="17"/>
      <c r="E93" s="17"/>
      <c r="F93" s="17"/>
      <c r="G93" s="23"/>
      <c r="H93" s="23"/>
      <c r="I93" s="23"/>
      <c r="J93" s="262" t="s">
        <v>68</v>
      </c>
      <c r="K93" s="263"/>
      <c r="L93" s="264"/>
      <c r="P93" s="64"/>
    </row>
    <row r="94" spans="1:16">
      <c r="A94" s="14">
        <v>13</v>
      </c>
      <c r="B94" s="40"/>
      <c r="C94" s="40"/>
      <c r="D94" s="14"/>
      <c r="E94" s="14"/>
      <c r="F94" s="14"/>
      <c r="G94" s="42"/>
      <c r="H94" s="42"/>
      <c r="I94" s="42"/>
      <c r="J94" s="268" t="s">
        <v>63</v>
      </c>
      <c r="K94" s="269"/>
      <c r="L94" s="270"/>
    </row>
    <row r="95" spans="1:16" ht="17.25" customHeight="1">
      <c r="A95" s="15"/>
      <c r="B95" s="40"/>
      <c r="C95" s="40"/>
      <c r="D95" s="15"/>
      <c r="E95" s="15"/>
      <c r="F95" s="15"/>
      <c r="G95" s="23"/>
      <c r="H95" s="23"/>
      <c r="I95" s="23"/>
      <c r="J95" s="265" t="s">
        <v>64</v>
      </c>
      <c r="K95" s="266"/>
      <c r="L95" s="267"/>
    </row>
    <row r="96" spans="1:16" ht="16.5" customHeight="1">
      <c r="A96" s="15"/>
      <c r="B96" s="40"/>
      <c r="C96" s="40"/>
      <c r="D96" s="15"/>
      <c r="E96" s="15"/>
      <c r="F96" s="15"/>
      <c r="G96" s="23"/>
      <c r="H96" s="23"/>
      <c r="I96" s="23"/>
      <c r="J96" s="265" t="s">
        <v>65</v>
      </c>
      <c r="K96" s="266"/>
      <c r="L96" s="267"/>
    </row>
    <row r="97" spans="1:12">
      <c r="A97" s="15"/>
      <c r="B97" s="40"/>
      <c r="C97" s="40"/>
      <c r="D97" s="15"/>
      <c r="E97" s="15"/>
      <c r="F97" s="15"/>
      <c r="G97" s="23"/>
      <c r="H97" s="23"/>
      <c r="I97" s="23"/>
      <c r="J97" s="265" t="s">
        <v>66</v>
      </c>
      <c r="K97" s="266"/>
      <c r="L97" s="267"/>
    </row>
    <row r="98" spans="1:12">
      <c r="A98" s="15"/>
      <c r="B98" s="40"/>
      <c r="C98" s="40"/>
      <c r="D98" s="15"/>
      <c r="E98" s="15"/>
      <c r="F98" s="15"/>
      <c r="G98" s="23"/>
      <c r="H98" s="23"/>
      <c r="I98" s="23"/>
      <c r="J98" s="265" t="s">
        <v>67</v>
      </c>
      <c r="K98" s="266"/>
      <c r="L98" s="267"/>
    </row>
    <row r="99" spans="1:12">
      <c r="A99" s="15"/>
      <c r="B99" s="40"/>
      <c r="C99" s="40"/>
      <c r="D99" s="15"/>
      <c r="E99" s="15"/>
      <c r="F99" s="15"/>
      <c r="G99" s="23"/>
      <c r="H99" s="23"/>
      <c r="I99" s="23"/>
      <c r="J99" s="265" t="s">
        <v>68</v>
      </c>
      <c r="K99" s="266"/>
      <c r="L99" s="267"/>
    </row>
    <row r="100" spans="1:12">
      <c r="A100" s="17">
        <v>14</v>
      </c>
      <c r="B100" s="35"/>
      <c r="C100" s="35"/>
      <c r="D100" s="17"/>
      <c r="E100" s="17"/>
      <c r="F100" s="17"/>
      <c r="G100" s="23"/>
      <c r="H100" s="23"/>
      <c r="I100" s="23"/>
      <c r="J100" s="277" t="s">
        <v>63</v>
      </c>
      <c r="K100" s="278"/>
      <c r="L100" s="279"/>
    </row>
    <row r="101" spans="1:12">
      <c r="A101" s="17"/>
      <c r="B101" s="35"/>
      <c r="C101" s="35"/>
      <c r="D101" s="17"/>
      <c r="E101" s="17"/>
      <c r="F101" s="17"/>
      <c r="G101" s="23"/>
      <c r="H101" s="23"/>
      <c r="I101" s="23"/>
      <c r="J101" s="262" t="s">
        <v>64</v>
      </c>
      <c r="K101" s="263"/>
      <c r="L101" s="264"/>
    </row>
    <row r="102" spans="1:12">
      <c r="A102" s="17"/>
      <c r="B102" s="35"/>
      <c r="C102" s="35"/>
      <c r="D102" s="17"/>
      <c r="E102" s="17"/>
      <c r="F102" s="17"/>
      <c r="G102" s="23"/>
      <c r="H102" s="23"/>
      <c r="I102" s="23"/>
      <c r="J102" s="262" t="s">
        <v>65</v>
      </c>
      <c r="K102" s="263"/>
      <c r="L102" s="264"/>
    </row>
    <row r="103" spans="1:12">
      <c r="A103" s="17"/>
      <c r="B103" s="35"/>
      <c r="C103" s="35"/>
      <c r="D103" s="17"/>
      <c r="E103" s="17"/>
      <c r="F103" s="17"/>
      <c r="G103" s="23"/>
      <c r="H103" s="23"/>
      <c r="I103" s="23"/>
      <c r="J103" s="262" t="s">
        <v>66</v>
      </c>
      <c r="K103" s="263"/>
      <c r="L103" s="264"/>
    </row>
    <row r="104" spans="1:12">
      <c r="A104" s="17"/>
      <c r="B104" s="35"/>
      <c r="C104" s="35"/>
      <c r="D104" s="17"/>
      <c r="E104" s="17"/>
      <c r="F104" s="17"/>
      <c r="G104" s="23"/>
      <c r="H104" s="23"/>
      <c r="I104" s="23"/>
      <c r="J104" s="262" t="s">
        <v>67</v>
      </c>
      <c r="K104" s="263"/>
      <c r="L104" s="264"/>
    </row>
    <row r="105" spans="1:12">
      <c r="A105" s="17"/>
      <c r="B105" s="3"/>
      <c r="C105" s="3"/>
      <c r="D105" s="17"/>
      <c r="E105" s="17"/>
      <c r="F105" s="17"/>
      <c r="G105" s="23"/>
      <c r="H105" s="23"/>
      <c r="I105" s="23"/>
      <c r="J105" s="262" t="s">
        <v>68</v>
      </c>
      <c r="K105" s="263"/>
      <c r="L105" s="264"/>
    </row>
    <row r="106" spans="1:12">
      <c r="A106" s="15">
        <v>15</v>
      </c>
      <c r="B106" s="41"/>
      <c r="C106" s="41"/>
      <c r="D106" s="15"/>
      <c r="E106" s="15"/>
      <c r="F106" s="15"/>
      <c r="G106" s="23"/>
      <c r="H106" s="23"/>
      <c r="I106" s="23"/>
      <c r="J106" s="268" t="s">
        <v>63</v>
      </c>
      <c r="K106" s="269"/>
      <c r="L106" s="270"/>
    </row>
    <row r="107" spans="1:12">
      <c r="A107" s="15"/>
      <c r="B107" s="41"/>
      <c r="C107" s="41"/>
      <c r="D107" s="15"/>
      <c r="E107" s="15"/>
      <c r="F107" s="15"/>
      <c r="G107" s="23"/>
      <c r="H107" s="23"/>
      <c r="I107" s="23"/>
      <c r="J107" s="265" t="s">
        <v>64</v>
      </c>
      <c r="K107" s="266"/>
      <c r="L107" s="267"/>
    </row>
    <row r="108" spans="1:12">
      <c r="A108" s="15"/>
      <c r="B108" s="41"/>
      <c r="C108" s="41"/>
      <c r="D108" s="15"/>
      <c r="E108" s="15"/>
      <c r="F108" s="15"/>
      <c r="G108" s="23"/>
      <c r="H108" s="23"/>
      <c r="I108" s="23"/>
      <c r="J108" s="265" t="s">
        <v>65</v>
      </c>
      <c r="K108" s="266"/>
      <c r="L108" s="267"/>
    </row>
    <row r="109" spans="1:12">
      <c r="A109" s="15"/>
      <c r="B109" s="41"/>
      <c r="C109" s="41"/>
      <c r="D109" s="15"/>
      <c r="E109" s="15"/>
      <c r="F109" s="15"/>
      <c r="G109" s="23"/>
      <c r="H109" s="23"/>
      <c r="I109" s="23"/>
      <c r="J109" s="265" t="s">
        <v>66</v>
      </c>
      <c r="K109" s="266"/>
      <c r="L109" s="267"/>
    </row>
    <row r="110" spans="1:12" ht="14.25" customHeight="1">
      <c r="A110" s="15"/>
      <c r="B110" s="41"/>
      <c r="C110" s="41"/>
      <c r="D110" s="15"/>
      <c r="E110" s="15"/>
      <c r="F110" s="15"/>
      <c r="G110" s="23"/>
      <c r="H110" s="23"/>
      <c r="I110" s="23"/>
      <c r="J110" s="265" t="s">
        <v>67</v>
      </c>
      <c r="K110" s="266"/>
      <c r="L110" s="267"/>
    </row>
    <row r="111" spans="1:12">
      <c r="A111" s="15"/>
      <c r="B111" s="40"/>
      <c r="C111" s="40"/>
      <c r="D111" s="15"/>
      <c r="E111" s="15"/>
      <c r="F111" s="15"/>
      <c r="G111" s="23"/>
      <c r="H111" s="23"/>
      <c r="I111" s="23"/>
      <c r="J111" s="265" t="s">
        <v>68</v>
      </c>
      <c r="K111" s="266"/>
      <c r="L111" s="267"/>
    </row>
    <row r="112" spans="1:12">
      <c r="A112" s="17">
        <v>16</v>
      </c>
      <c r="B112" s="35"/>
      <c r="C112" s="35"/>
      <c r="D112" s="17"/>
      <c r="E112" s="17"/>
      <c r="F112" s="17"/>
      <c r="G112" s="23"/>
      <c r="H112" s="23"/>
      <c r="I112" s="23"/>
      <c r="J112" s="277" t="s">
        <v>63</v>
      </c>
      <c r="K112" s="278"/>
      <c r="L112" s="279"/>
    </row>
    <row r="113" spans="1:13">
      <c r="A113" s="17"/>
      <c r="B113" s="35"/>
      <c r="C113" s="35"/>
      <c r="D113" s="17"/>
      <c r="E113" s="17"/>
      <c r="F113" s="17"/>
      <c r="G113" s="23"/>
      <c r="H113" s="23"/>
      <c r="I113" s="23"/>
      <c r="J113" s="262" t="s">
        <v>64</v>
      </c>
      <c r="K113" s="263"/>
      <c r="L113" s="264"/>
    </row>
    <row r="114" spans="1:13">
      <c r="A114" s="17"/>
      <c r="B114" s="35"/>
      <c r="C114" s="35"/>
      <c r="D114" s="17"/>
      <c r="E114" s="17"/>
      <c r="F114" s="17"/>
      <c r="G114" s="23"/>
      <c r="H114" s="23"/>
      <c r="I114" s="23"/>
      <c r="J114" s="262" t="s">
        <v>65</v>
      </c>
      <c r="K114" s="263"/>
      <c r="L114" s="264"/>
    </row>
    <row r="115" spans="1:13">
      <c r="A115" s="17"/>
      <c r="B115" s="35"/>
      <c r="C115" s="35"/>
      <c r="D115" s="17"/>
      <c r="E115" s="17"/>
      <c r="F115" s="17"/>
      <c r="G115" s="23"/>
      <c r="H115" s="23"/>
      <c r="I115" s="23"/>
      <c r="J115" s="262" t="s">
        <v>66</v>
      </c>
      <c r="K115" s="263"/>
      <c r="L115" s="264"/>
    </row>
    <row r="116" spans="1:13">
      <c r="A116" s="17"/>
      <c r="B116" s="35"/>
      <c r="C116" s="35"/>
      <c r="D116" s="17"/>
      <c r="E116" s="17"/>
      <c r="F116" s="17"/>
      <c r="G116" s="23"/>
      <c r="H116" s="23"/>
      <c r="I116" s="23"/>
      <c r="J116" s="262" t="s">
        <v>67</v>
      </c>
      <c r="K116" s="263"/>
      <c r="L116" s="264"/>
    </row>
    <row r="117" spans="1:13">
      <c r="A117" s="17"/>
      <c r="B117" s="35"/>
      <c r="C117" s="35"/>
      <c r="D117" s="17"/>
      <c r="E117" s="17"/>
      <c r="F117" s="17"/>
      <c r="G117" s="23"/>
      <c r="H117" s="23"/>
      <c r="I117" s="23"/>
      <c r="J117" s="262" t="s">
        <v>68</v>
      </c>
      <c r="K117" s="263"/>
      <c r="L117" s="264"/>
    </row>
    <row r="118" spans="1:13">
      <c r="A118" s="15">
        <v>17</v>
      </c>
      <c r="B118" s="40"/>
      <c r="C118" s="40"/>
      <c r="D118" s="15"/>
      <c r="E118" s="15"/>
      <c r="F118" s="15"/>
      <c r="G118" s="23"/>
      <c r="H118" s="23"/>
      <c r="I118" s="23"/>
      <c r="J118" s="268" t="s">
        <v>63</v>
      </c>
      <c r="K118" s="269"/>
      <c r="L118" s="270"/>
    </row>
    <row r="119" spans="1:13">
      <c r="A119" s="15"/>
      <c r="B119" s="40"/>
      <c r="C119" s="40"/>
      <c r="D119" s="15"/>
      <c r="E119" s="15"/>
      <c r="F119" s="15"/>
      <c r="G119" s="23"/>
      <c r="H119" s="23"/>
      <c r="I119" s="23"/>
      <c r="J119" s="265" t="s">
        <v>64</v>
      </c>
      <c r="K119" s="266"/>
      <c r="L119" s="267"/>
    </row>
    <row r="120" spans="1:13">
      <c r="A120" s="15"/>
      <c r="B120" s="40"/>
      <c r="C120" s="40"/>
      <c r="D120" s="15"/>
      <c r="E120" s="15"/>
      <c r="F120" s="15"/>
      <c r="G120" s="23"/>
      <c r="H120" s="23"/>
      <c r="I120" s="23"/>
      <c r="J120" s="265" t="s">
        <v>65</v>
      </c>
      <c r="K120" s="266"/>
      <c r="L120" s="267"/>
    </row>
    <row r="121" spans="1:13">
      <c r="A121" s="15"/>
      <c r="B121" s="40"/>
      <c r="C121" s="40"/>
      <c r="D121" s="15"/>
      <c r="E121" s="15"/>
      <c r="F121" s="15"/>
      <c r="G121" s="23"/>
      <c r="H121" s="23"/>
      <c r="I121" s="23"/>
      <c r="J121" s="265" t="s">
        <v>66</v>
      </c>
      <c r="K121" s="266"/>
      <c r="L121" s="267"/>
    </row>
    <row r="122" spans="1:13" ht="14.25" customHeight="1">
      <c r="A122" s="15"/>
      <c r="B122" s="40"/>
      <c r="C122" s="40"/>
      <c r="D122" s="15"/>
      <c r="E122" s="15"/>
      <c r="F122" s="15"/>
      <c r="G122" s="23"/>
      <c r="H122" s="23"/>
      <c r="I122" s="23"/>
      <c r="J122" s="265" t="s">
        <v>67</v>
      </c>
      <c r="K122" s="266"/>
      <c r="L122" s="267"/>
    </row>
    <row r="123" spans="1:13">
      <c r="A123" s="15"/>
      <c r="B123" s="40"/>
      <c r="C123" s="40"/>
      <c r="D123" s="15"/>
      <c r="E123" s="15"/>
      <c r="F123" s="15"/>
      <c r="G123" s="23"/>
      <c r="H123" s="23"/>
      <c r="I123" s="23"/>
      <c r="J123" s="265" t="s">
        <v>68</v>
      </c>
      <c r="K123" s="266"/>
      <c r="L123" s="267"/>
    </row>
    <row r="124" spans="1:13">
      <c r="A124" s="15" t="s">
        <v>7</v>
      </c>
      <c r="B124" s="40"/>
      <c r="C124" s="40">
        <f>SUM(C22:C123)</f>
        <v>0</v>
      </c>
      <c r="D124" s="40">
        <f t="shared" ref="D124:I124" si="1">SUM(D22:D123)</f>
        <v>0</v>
      </c>
      <c r="E124" s="40">
        <f t="shared" si="1"/>
        <v>0</v>
      </c>
      <c r="F124" s="40">
        <f t="shared" si="1"/>
        <v>0</v>
      </c>
      <c r="G124" s="40">
        <f t="shared" si="1"/>
        <v>0</v>
      </c>
      <c r="H124" s="40">
        <f t="shared" si="1"/>
        <v>0</v>
      </c>
      <c r="I124" s="40">
        <f t="shared" si="1"/>
        <v>0</v>
      </c>
      <c r="J124" s="196"/>
      <c r="K124" s="197"/>
      <c r="L124" s="198"/>
    </row>
    <row r="125" spans="1:1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68"/>
    </row>
    <row r="126" spans="1:1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68"/>
    </row>
    <row r="127" spans="1:1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68"/>
    </row>
    <row r="128" spans="1:1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68"/>
    </row>
    <row r="129" spans="1:1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68"/>
    </row>
    <row r="130" spans="1:13" ht="14.25" thickBo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</row>
    <row r="131" spans="1:13" ht="14.25" thickBot="1">
      <c r="A131" s="129" t="s">
        <v>5</v>
      </c>
      <c r="B131" s="129" t="s">
        <v>6</v>
      </c>
      <c r="C131" s="179" t="s">
        <v>21</v>
      </c>
      <c r="D131" s="168"/>
      <c r="E131" s="168"/>
      <c r="F131" s="168"/>
      <c r="G131" s="179" t="s">
        <v>22</v>
      </c>
      <c r="H131" s="168"/>
      <c r="I131" s="168"/>
      <c r="J131" s="180"/>
      <c r="K131" s="175" t="s">
        <v>25</v>
      </c>
      <c r="L131" s="176"/>
    </row>
    <row r="132" spans="1:13" ht="24">
      <c r="A132" s="273"/>
      <c r="B132" s="273"/>
      <c r="C132" s="48" t="s">
        <v>28</v>
      </c>
      <c r="D132" s="49" t="s">
        <v>29</v>
      </c>
      <c r="E132" s="48" t="s">
        <v>30</v>
      </c>
      <c r="F132" s="48" t="s">
        <v>31</v>
      </c>
      <c r="G132" s="48" t="s">
        <v>28</v>
      </c>
      <c r="H132" s="49" t="s">
        <v>29</v>
      </c>
      <c r="I132" s="48" t="s">
        <v>30</v>
      </c>
      <c r="J132" s="48" t="s">
        <v>35</v>
      </c>
      <c r="K132" s="294"/>
      <c r="L132" s="295"/>
    </row>
    <row r="133" spans="1:13">
      <c r="A133" s="7"/>
      <c r="B133" s="7"/>
      <c r="C133" s="248">
        <v>11</v>
      </c>
      <c r="D133" s="249"/>
      <c r="E133" s="250"/>
      <c r="F133" s="50">
        <v>16.5</v>
      </c>
      <c r="G133" s="251">
        <v>12.65</v>
      </c>
      <c r="H133" s="252"/>
      <c r="I133" s="253"/>
      <c r="J133" s="31">
        <v>18.97</v>
      </c>
      <c r="K133" s="254"/>
      <c r="L133" s="255"/>
    </row>
    <row r="134" spans="1:13">
      <c r="A134" s="21">
        <v>1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280" t="s">
        <v>63</v>
      </c>
      <c r="L134" s="281"/>
    </row>
    <row r="135" spans="1:13">
      <c r="A135" s="22"/>
      <c r="B135" s="72"/>
      <c r="C135" s="72"/>
      <c r="D135" s="72"/>
      <c r="E135" s="72"/>
      <c r="F135" s="72"/>
      <c r="G135" s="72"/>
      <c r="H135" s="72"/>
      <c r="I135" s="72"/>
      <c r="J135" s="72"/>
      <c r="K135" s="282" t="s">
        <v>64</v>
      </c>
      <c r="L135" s="283"/>
    </row>
    <row r="136" spans="1:13">
      <c r="A136" s="22"/>
      <c r="B136" s="72"/>
      <c r="C136" s="72"/>
      <c r="D136" s="72"/>
      <c r="E136" s="72"/>
      <c r="F136" s="72"/>
      <c r="G136" s="72"/>
      <c r="H136" s="72"/>
      <c r="I136" s="72"/>
      <c r="J136" s="72"/>
      <c r="K136" s="282" t="s">
        <v>65</v>
      </c>
      <c r="L136" s="283"/>
    </row>
    <row r="137" spans="1:13">
      <c r="A137" s="22"/>
      <c r="B137" s="72"/>
      <c r="C137" s="72"/>
      <c r="D137" s="72"/>
      <c r="E137" s="72"/>
      <c r="F137" s="72"/>
      <c r="G137" s="72"/>
      <c r="H137" s="72"/>
      <c r="I137" s="72"/>
      <c r="J137" s="72"/>
      <c r="K137" s="282" t="s">
        <v>66</v>
      </c>
      <c r="L137" s="283"/>
    </row>
    <row r="138" spans="1:13">
      <c r="A138" s="22"/>
      <c r="B138" s="72"/>
      <c r="C138" s="72"/>
      <c r="D138" s="72"/>
      <c r="E138" s="72"/>
      <c r="F138" s="72"/>
      <c r="G138" s="72"/>
      <c r="H138" s="72"/>
      <c r="I138" s="72"/>
      <c r="J138" s="72"/>
      <c r="K138" s="282" t="s">
        <v>67</v>
      </c>
      <c r="L138" s="283"/>
    </row>
    <row r="139" spans="1:13" ht="14.25" thickBot="1">
      <c r="A139" s="46"/>
      <c r="B139" s="70"/>
      <c r="C139" s="70"/>
      <c r="D139" s="70"/>
      <c r="E139" s="70"/>
      <c r="F139" s="70"/>
      <c r="G139" s="70"/>
      <c r="H139" s="70"/>
      <c r="I139" s="70"/>
      <c r="J139" s="70"/>
      <c r="K139" s="284" t="s">
        <v>68</v>
      </c>
      <c r="L139" s="285"/>
    </row>
    <row r="140" spans="1:13">
      <c r="A140" s="12">
        <v>2</v>
      </c>
      <c r="B140" s="56"/>
      <c r="C140" s="56"/>
      <c r="D140" s="56"/>
      <c r="E140" s="56"/>
      <c r="F140" s="56"/>
      <c r="G140" s="56"/>
      <c r="H140" s="56"/>
      <c r="I140" s="56"/>
      <c r="J140" s="56"/>
      <c r="K140" s="289" t="s">
        <v>63</v>
      </c>
      <c r="L140" s="291"/>
    </row>
    <row r="141" spans="1:13">
      <c r="A141" s="7"/>
      <c r="B141" s="57"/>
      <c r="C141" s="57"/>
      <c r="D141" s="57"/>
      <c r="E141" s="57"/>
      <c r="F141" s="57"/>
      <c r="G141" s="57"/>
      <c r="H141" s="57"/>
      <c r="I141" s="57"/>
      <c r="J141" s="57"/>
      <c r="K141" s="274" t="s">
        <v>64</v>
      </c>
      <c r="L141" s="276"/>
    </row>
    <row r="142" spans="1:13">
      <c r="A142" s="7"/>
      <c r="B142" s="57"/>
      <c r="C142" s="57"/>
      <c r="D142" s="57"/>
      <c r="E142" s="57"/>
      <c r="F142" s="57"/>
      <c r="G142" s="57"/>
      <c r="H142" s="57"/>
      <c r="I142" s="57"/>
      <c r="J142" s="57"/>
      <c r="K142" s="274" t="s">
        <v>65</v>
      </c>
      <c r="L142" s="276"/>
    </row>
    <row r="143" spans="1:13">
      <c r="A143" s="7"/>
      <c r="B143" s="57"/>
      <c r="C143" s="57"/>
      <c r="D143" s="57"/>
      <c r="E143" s="57"/>
      <c r="F143" s="57"/>
      <c r="G143" s="57"/>
      <c r="H143" s="57"/>
      <c r="I143" s="57"/>
      <c r="J143" s="57"/>
      <c r="K143" s="274" t="s">
        <v>66</v>
      </c>
      <c r="L143" s="276"/>
    </row>
    <row r="144" spans="1:13">
      <c r="A144" s="7"/>
      <c r="B144" s="57"/>
      <c r="C144" s="57"/>
      <c r="D144" s="57"/>
      <c r="E144" s="57"/>
      <c r="F144" s="57"/>
      <c r="G144" s="57"/>
      <c r="H144" s="57"/>
      <c r="I144" s="57"/>
      <c r="J144" s="57"/>
      <c r="K144" s="274" t="s">
        <v>67</v>
      </c>
      <c r="L144" s="276"/>
    </row>
    <row r="145" spans="1:12" ht="14.25" thickBot="1">
      <c r="A145" s="47"/>
      <c r="B145" s="71"/>
      <c r="C145" s="71"/>
      <c r="D145" s="71"/>
      <c r="E145" s="71"/>
      <c r="F145" s="71"/>
      <c r="G145" s="71"/>
      <c r="H145" s="71"/>
      <c r="I145" s="71"/>
      <c r="J145" s="71"/>
      <c r="K145" s="274" t="s">
        <v>68</v>
      </c>
      <c r="L145" s="276"/>
    </row>
    <row r="146" spans="1:12">
      <c r="A146" s="21">
        <v>3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292" t="s">
        <v>63</v>
      </c>
      <c r="L146" s="293"/>
    </row>
    <row r="147" spans="1:12">
      <c r="A147" s="22"/>
      <c r="B147" s="72"/>
      <c r="C147" s="72"/>
      <c r="D147" s="72"/>
      <c r="E147" s="72"/>
      <c r="F147" s="72"/>
      <c r="G147" s="72"/>
      <c r="H147" s="72"/>
      <c r="I147" s="72"/>
      <c r="J147" s="72"/>
      <c r="K147" s="282" t="s">
        <v>64</v>
      </c>
      <c r="L147" s="283"/>
    </row>
    <row r="148" spans="1:12">
      <c r="A148" s="22"/>
      <c r="B148" s="72"/>
      <c r="C148" s="72"/>
      <c r="D148" s="72"/>
      <c r="E148" s="72"/>
      <c r="F148" s="72"/>
      <c r="G148" s="72"/>
      <c r="H148" s="72"/>
      <c r="I148" s="72"/>
      <c r="J148" s="72"/>
      <c r="K148" s="282" t="s">
        <v>65</v>
      </c>
      <c r="L148" s="283"/>
    </row>
    <row r="149" spans="1:12">
      <c r="A149" s="22"/>
      <c r="B149" s="72"/>
      <c r="C149" s="72"/>
      <c r="D149" s="72"/>
      <c r="E149" s="72"/>
      <c r="F149" s="72"/>
      <c r="G149" s="72"/>
      <c r="H149" s="72"/>
      <c r="I149" s="72"/>
      <c r="J149" s="72"/>
      <c r="K149" s="282" t="s">
        <v>66</v>
      </c>
      <c r="L149" s="283"/>
    </row>
    <row r="150" spans="1:12">
      <c r="A150" s="22"/>
      <c r="B150" s="72"/>
      <c r="C150" s="72"/>
      <c r="D150" s="72"/>
      <c r="E150" s="72"/>
      <c r="F150" s="72"/>
      <c r="G150" s="72"/>
      <c r="H150" s="72"/>
      <c r="I150" s="72"/>
      <c r="J150" s="72"/>
      <c r="K150" s="282" t="s">
        <v>67</v>
      </c>
      <c r="L150" s="283"/>
    </row>
    <row r="151" spans="1:12" ht="14.25" thickBot="1">
      <c r="A151" s="46"/>
      <c r="B151" s="70"/>
      <c r="C151" s="70"/>
      <c r="D151" s="70"/>
      <c r="E151" s="70"/>
      <c r="F151" s="70"/>
      <c r="G151" s="70"/>
      <c r="H151" s="70"/>
      <c r="I151" s="70"/>
      <c r="J151" s="70"/>
      <c r="K151" s="282" t="s">
        <v>68</v>
      </c>
      <c r="L151" s="283"/>
    </row>
    <row r="152" spans="1:12">
      <c r="A152" s="12">
        <v>4</v>
      </c>
      <c r="B152" s="56"/>
      <c r="C152" s="56"/>
      <c r="D152" s="56"/>
      <c r="E152" s="56"/>
      <c r="F152" s="56"/>
      <c r="G152" s="56"/>
      <c r="H152" s="56"/>
      <c r="I152" s="56"/>
      <c r="J152" s="56"/>
      <c r="K152" s="181" t="s">
        <v>63</v>
      </c>
      <c r="L152" s="183"/>
    </row>
    <row r="153" spans="1:12">
      <c r="A153" s="7"/>
      <c r="B153" s="57"/>
      <c r="C153" s="57"/>
      <c r="D153" s="57"/>
      <c r="E153" s="57"/>
      <c r="F153" s="57"/>
      <c r="G153" s="57"/>
      <c r="H153" s="57"/>
      <c r="I153" s="57"/>
      <c r="J153" s="57"/>
      <c r="K153" s="274" t="s">
        <v>64</v>
      </c>
      <c r="L153" s="276"/>
    </row>
    <row r="154" spans="1:12">
      <c r="A154" s="7"/>
      <c r="B154" s="57"/>
      <c r="C154" s="57"/>
      <c r="D154" s="57"/>
      <c r="E154" s="57"/>
      <c r="F154" s="57"/>
      <c r="G154" s="57"/>
      <c r="H154" s="57"/>
      <c r="I154" s="57"/>
      <c r="J154" s="57"/>
      <c r="K154" s="274" t="s">
        <v>65</v>
      </c>
      <c r="L154" s="276"/>
    </row>
    <row r="155" spans="1:12">
      <c r="A155" s="7"/>
      <c r="B155" s="57"/>
      <c r="C155" s="57"/>
      <c r="D155" s="57"/>
      <c r="E155" s="57"/>
      <c r="F155" s="57"/>
      <c r="G155" s="57"/>
      <c r="H155" s="57"/>
      <c r="I155" s="57"/>
      <c r="J155" s="57"/>
      <c r="K155" s="274" t="s">
        <v>66</v>
      </c>
      <c r="L155" s="276"/>
    </row>
    <row r="156" spans="1:12">
      <c r="A156" s="7"/>
      <c r="B156" s="57"/>
      <c r="C156" s="57"/>
      <c r="D156" s="57"/>
      <c r="E156" s="57"/>
      <c r="F156" s="57"/>
      <c r="G156" s="57"/>
      <c r="H156" s="57"/>
      <c r="I156" s="57"/>
      <c r="J156" s="57"/>
      <c r="K156" s="274" t="s">
        <v>67</v>
      </c>
      <c r="L156" s="276"/>
    </row>
    <row r="157" spans="1:12" ht="16.5" customHeight="1" thickBot="1">
      <c r="A157" s="47"/>
      <c r="B157" s="71"/>
      <c r="C157" s="71"/>
      <c r="D157" s="71"/>
      <c r="E157" s="71"/>
      <c r="F157" s="71"/>
      <c r="G157" s="71"/>
      <c r="H157" s="71"/>
      <c r="I157" s="71"/>
      <c r="J157" s="71"/>
      <c r="K157" s="296" t="s">
        <v>68</v>
      </c>
      <c r="L157" s="297"/>
    </row>
    <row r="158" spans="1:12" ht="15.75" customHeight="1">
      <c r="A158" s="21">
        <v>5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280" t="s">
        <v>63</v>
      </c>
      <c r="L158" s="281"/>
    </row>
    <row r="159" spans="1:12" ht="16.5" customHeight="1">
      <c r="A159" s="22"/>
      <c r="B159" s="72"/>
      <c r="C159" s="72"/>
      <c r="D159" s="72"/>
      <c r="E159" s="72"/>
      <c r="F159" s="72"/>
      <c r="G159" s="72"/>
      <c r="H159" s="72"/>
      <c r="I159" s="72"/>
      <c r="J159" s="72"/>
      <c r="K159" s="282" t="s">
        <v>64</v>
      </c>
      <c r="L159" s="283"/>
    </row>
    <row r="160" spans="1:12" ht="18" customHeight="1">
      <c r="A160" s="22"/>
      <c r="B160" s="72"/>
      <c r="C160" s="72"/>
      <c r="D160" s="72"/>
      <c r="E160" s="72"/>
      <c r="F160" s="72"/>
      <c r="G160" s="72"/>
      <c r="H160" s="72"/>
      <c r="I160" s="72"/>
      <c r="J160" s="72"/>
      <c r="K160" s="282" t="s">
        <v>65</v>
      </c>
      <c r="L160" s="283"/>
    </row>
    <row r="161" spans="1:12" ht="17.25" customHeight="1">
      <c r="A161" s="22"/>
      <c r="B161" s="72"/>
      <c r="C161" s="72"/>
      <c r="D161" s="72"/>
      <c r="E161" s="72"/>
      <c r="F161" s="72"/>
      <c r="G161" s="72"/>
      <c r="H161" s="72"/>
      <c r="I161" s="72"/>
      <c r="J161" s="72"/>
      <c r="K161" s="282" t="s">
        <v>66</v>
      </c>
      <c r="L161" s="283"/>
    </row>
    <row r="162" spans="1:12" ht="15.75" customHeight="1">
      <c r="A162" s="22"/>
      <c r="B162" s="72"/>
      <c r="C162" s="72"/>
      <c r="D162" s="72"/>
      <c r="E162" s="72"/>
      <c r="F162" s="72"/>
      <c r="G162" s="72"/>
      <c r="H162" s="72"/>
      <c r="I162" s="72"/>
      <c r="J162" s="72"/>
      <c r="K162" s="282" t="s">
        <v>67</v>
      </c>
      <c r="L162" s="283"/>
    </row>
    <row r="163" spans="1:12" ht="17.25" customHeight="1" thickBot="1">
      <c r="A163" s="46"/>
      <c r="B163" s="70"/>
      <c r="C163" s="70"/>
      <c r="D163" s="70"/>
      <c r="E163" s="70"/>
      <c r="F163" s="70"/>
      <c r="G163" s="70"/>
      <c r="H163" s="70"/>
      <c r="I163" s="70"/>
      <c r="J163" s="70"/>
      <c r="K163" s="284" t="s">
        <v>68</v>
      </c>
      <c r="L163" s="285"/>
    </row>
    <row r="164" spans="1:12" ht="17.25" customHeight="1">
      <c r="A164" s="12">
        <v>6</v>
      </c>
      <c r="B164" s="56"/>
      <c r="C164" s="56"/>
      <c r="D164" s="56"/>
      <c r="E164" s="56"/>
      <c r="F164" s="56"/>
      <c r="G164" s="56"/>
      <c r="H164" s="56"/>
      <c r="I164" s="56"/>
      <c r="J164" s="56"/>
      <c r="K164" s="289" t="s">
        <v>63</v>
      </c>
      <c r="L164" s="291"/>
    </row>
    <row r="165" spans="1:12" ht="17.25" customHeight="1">
      <c r="A165" s="7"/>
      <c r="B165" s="57"/>
      <c r="C165" s="57"/>
      <c r="D165" s="57"/>
      <c r="E165" s="57"/>
      <c r="F165" s="57"/>
      <c r="G165" s="57"/>
      <c r="H165" s="57"/>
      <c r="I165" s="57"/>
      <c r="J165" s="57"/>
      <c r="K165" s="274" t="s">
        <v>64</v>
      </c>
      <c r="L165" s="276"/>
    </row>
    <row r="166" spans="1:12" ht="17.25" customHeight="1">
      <c r="A166" s="7"/>
      <c r="B166" s="57"/>
      <c r="C166" s="57"/>
      <c r="D166" s="57"/>
      <c r="E166" s="57"/>
      <c r="F166" s="57"/>
      <c r="G166" s="57"/>
      <c r="H166" s="57"/>
      <c r="I166" s="57"/>
      <c r="J166" s="57"/>
      <c r="K166" s="274" t="s">
        <v>65</v>
      </c>
      <c r="L166" s="276"/>
    </row>
    <row r="167" spans="1:12" ht="17.25" customHeight="1">
      <c r="A167" s="7"/>
      <c r="B167" s="57"/>
      <c r="C167" s="57"/>
      <c r="D167" s="57"/>
      <c r="E167" s="57"/>
      <c r="F167" s="57"/>
      <c r="G167" s="57"/>
      <c r="H167" s="57"/>
      <c r="I167" s="57"/>
      <c r="J167" s="57"/>
      <c r="K167" s="274" t="s">
        <v>66</v>
      </c>
      <c r="L167" s="276"/>
    </row>
    <row r="168" spans="1:12" ht="17.25" customHeight="1">
      <c r="A168" s="7"/>
      <c r="B168" s="57"/>
      <c r="C168" s="57"/>
      <c r="D168" s="57"/>
      <c r="E168" s="57"/>
      <c r="F168" s="57"/>
      <c r="G168" s="57"/>
      <c r="H168" s="57"/>
      <c r="I168" s="57"/>
      <c r="J168" s="57"/>
      <c r="K168" s="274" t="s">
        <v>67</v>
      </c>
      <c r="L168" s="276"/>
    </row>
    <row r="169" spans="1:12" ht="17.25" customHeight="1" thickBot="1">
      <c r="A169" s="47"/>
      <c r="B169" s="71"/>
      <c r="C169" s="71"/>
      <c r="D169" s="71"/>
      <c r="E169" s="71"/>
      <c r="F169" s="71"/>
      <c r="G169" s="71"/>
      <c r="H169" s="71"/>
      <c r="I169" s="71"/>
      <c r="J169" s="71"/>
      <c r="K169" s="274" t="s">
        <v>68</v>
      </c>
      <c r="L169" s="276"/>
    </row>
    <row r="170" spans="1:12">
      <c r="A170" s="21">
        <v>7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292" t="s">
        <v>63</v>
      </c>
      <c r="L170" s="293"/>
    </row>
    <row r="171" spans="1:12">
      <c r="A171" s="22"/>
      <c r="B171" s="72"/>
      <c r="C171" s="72"/>
      <c r="D171" s="72"/>
      <c r="E171" s="72"/>
      <c r="F171" s="72"/>
      <c r="G171" s="72"/>
      <c r="H171" s="72"/>
      <c r="I171" s="72"/>
      <c r="J171" s="72"/>
      <c r="K171" s="282" t="s">
        <v>64</v>
      </c>
      <c r="L171" s="283"/>
    </row>
    <row r="172" spans="1:12">
      <c r="A172" s="22"/>
      <c r="B172" s="72"/>
      <c r="C172" s="72"/>
      <c r="D172" s="72"/>
      <c r="E172" s="72"/>
      <c r="F172" s="72"/>
      <c r="G172" s="72"/>
      <c r="H172" s="72"/>
      <c r="I172" s="72"/>
      <c r="J172" s="72"/>
      <c r="K172" s="282" t="s">
        <v>65</v>
      </c>
      <c r="L172" s="283"/>
    </row>
    <row r="173" spans="1:12">
      <c r="A173" s="22"/>
      <c r="B173" s="72"/>
      <c r="C173" s="72"/>
      <c r="D173" s="72"/>
      <c r="E173" s="72"/>
      <c r="F173" s="72"/>
      <c r="G173" s="72"/>
      <c r="H173" s="72"/>
      <c r="I173" s="72"/>
      <c r="J173" s="72"/>
      <c r="K173" s="282" t="s">
        <v>66</v>
      </c>
      <c r="L173" s="283"/>
    </row>
    <row r="174" spans="1:12">
      <c r="A174" s="22"/>
      <c r="B174" s="72"/>
      <c r="C174" s="72"/>
      <c r="D174" s="72"/>
      <c r="E174" s="72"/>
      <c r="F174" s="72"/>
      <c r="G174" s="72"/>
      <c r="H174" s="72"/>
      <c r="I174" s="72"/>
      <c r="J174" s="72"/>
      <c r="K174" s="282" t="s">
        <v>67</v>
      </c>
      <c r="L174" s="283"/>
    </row>
    <row r="175" spans="1:12" ht="14.25" thickBot="1">
      <c r="A175" s="46"/>
      <c r="B175" s="70"/>
      <c r="C175" s="70"/>
      <c r="D175" s="70"/>
      <c r="E175" s="70"/>
      <c r="F175" s="70"/>
      <c r="G175" s="70"/>
      <c r="H175" s="70"/>
      <c r="I175" s="70"/>
      <c r="J175" s="70"/>
      <c r="K175" s="282" t="s">
        <v>68</v>
      </c>
      <c r="L175" s="283"/>
    </row>
    <row r="176" spans="1:12">
      <c r="A176" s="12">
        <v>8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181" t="s">
        <v>63</v>
      </c>
      <c r="L176" s="183"/>
    </row>
    <row r="177" spans="1:12">
      <c r="A177" s="7"/>
      <c r="B177" s="57"/>
      <c r="C177" s="57"/>
      <c r="D177" s="57"/>
      <c r="E177" s="57"/>
      <c r="F177" s="57"/>
      <c r="G177" s="57"/>
      <c r="H177" s="57"/>
      <c r="I177" s="57"/>
      <c r="J177" s="57"/>
      <c r="K177" s="274" t="s">
        <v>64</v>
      </c>
      <c r="L177" s="276"/>
    </row>
    <row r="178" spans="1:12">
      <c r="A178" s="7"/>
      <c r="B178" s="57"/>
      <c r="C178" s="57"/>
      <c r="D178" s="57"/>
      <c r="E178" s="57"/>
      <c r="F178" s="57"/>
      <c r="G178" s="57"/>
      <c r="H178" s="57"/>
      <c r="I178" s="57"/>
      <c r="J178" s="57"/>
      <c r="K178" s="274" t="s">
        <v>65</v>
      </c>
      <c r="L178" s="276"/>
    </row>
    <row r="179" spans="1:12">
      <c r="A179" s="7"/>
      <c r="B179" s="57"/>
      <c r="C179" s="57"/>
      <c r="D179" s="57"/>
      <c r="E179" s="57"/>
      <c r="F179" s="57"/>
      <c r="G179" s="57"/>
      <c r="H179" s="57"/>
      <c r="I179" s="57"/>
      <c r="J179" s="57"/>
      <c r="K179" s="274" t="s">
        <v>66</v>
      </c>
      <c r="L179" s="276"/>
    </row>
    <row r="180" spans="1:12">
      <c r="A180" s="7"/>
      <c r="B180" s="57"/>
      <c r="C180" s="57"/>
      <c r="D180" s="57"/>
      <c r="E180" s="57"/>
      <c r="F180" s="57"/>
      <c r="G180" s="57"/>
      <c r="H180" s="57"/>
      <c r="I180" s="57"/>
      <c r="J180" s="57"/>
      <c r="K180" s="274" t="s">
        <v>67</v>
      </c>
      <c r="L180" s="276"/>
    </row>
    <row r="181" spans="1:12" ht="14.25" thickBot="1">
      <c r="A181" s="47"/>
      <c r="B181" s="71"/>
      <c r="C181" s="71"/>
      <c r="D181" s="71"/>
      <c r="E181" s="71"/>
      <c r="F181" s="71"/>
      <c r="G181" s="71"/>
      <c r="H181" s="71"/>
      <c r="I181" s="71"/>
      <c r="J181" s="71"/>
      <c r="K181" s="274" t="s">
        <v>68</v>
      </c>
      <c r="L181" s="276"/>
    </row>
    <row r="182" spans="1:12">
      <c r="A182" s="21">
        <v>9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292" t="s">
        <v>63</v>
      </c>
      <c r="L182" s="293"/>
    </row>
    <row r="183" spans="1:12">
      <c r="A183" s="22"/>
      <c r="B183" s="72"/>
      <c r="C183" s="72"/>
      <c r="D183" s="72"/>
      <c r="E183" s="72"/>
      <c r="F183" s="72"/>
      <c r="G183" s="72"/>
      <c r="H183" s="72"/>
      <c r="I183" s="72"/>
      <c r="J183" s="72"/>
      <c r="K183" s="282" t="s">
        <v>64</v>
      </c>
      <c r="L183" s="283"/>
    </row>
    <row r="184" spans="1:12">
      <c r="A184" s="22"/>
      <c r="B184" s="72"/>
      <c r="C184" s="72"/>
      <c r="D184" s="72"/>
      <c r="E184" s="72"/>
      <c r="F184" s="72"/>
      <c r="G184" s="72"/>
      <c r="H184" s="72"/>
      <c r="I184" s="72"/>
      <c r="J184" s="72"/>
      <c r="K184" s="282" t="s">
        <v>65</v>
      </c>
      <c r="L184" s="283"/>
    </row>
    <row r="185" spans="1:12">
      <c r="A185" s="22"/>
      <c r="B185" s="72"/>
      <c r="C185" s="72"/>
      <c r="D185" s="72"/>
      <c r="E185" s="72"/>
      <c r="F185" s="72"/>
      <c r="G185" s="72"/>
      <c r="H185" s="72"/>
      <c r="I185" s="72"/>
      <c r="J185" s="72"/>
      <c r="K185" s="282" t="s">
        <v>66</v>
      </c>
      <c r="L185" s="283"/>
    </row>
    <row r="186" spans="1:12">
      <c r="A186" s="22"/>
      <c r="B186" s="72"/>
      <c r="C186" s="72"/>
      <c r="D186" s="72"/>
      <c r="E186" s="72"/>
      <c r="F186" s="72"/>
      <c r="G186" s="72"/>
      <c r="H186" s="72"/>
      <c r="I186" s="72"/>
      <c r="J186" s="72"/>
      <c r="K186" s="282" t="s">
        <v>67</v>
      </c>
      <c r="L186" s="283"/>
    </row>
    <row r="187" spans="1:12" ht="14.25" thickBot="1">
      <c r="A187" s="46"/>
      <c r="B187" s="70"/>
      <c r="C187" s="70"/>
      <c r="D187" s="70"/>
      <c r="E187" s="70"/>
      <c r="F187" s="70"/>
      <c r="G187" s="70"/>
      <c r="H187" s="70"/>
      <c r="I187" s="70"/>
      <c r="J187" s="70"/>
      <c r="K187" s="284" t="s">
        <v>68</v>
      </c>
      <c r="L187" s="285"/>
    </row>
    <row r="188" spans="1:12">
      <c r="A188" s="21">
        <v>10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292" t="s">
        <v>63</v>
      </c>
      <c r="L188" s="293"/>
    </row>
    <row r="189" spans="1:12">
      <c r="A189" s="22"/>
      <c r="B189" s="72"/>
      <c r="C189" s="72"/>
      <c r="D189" s="72"/>
      <c r="E189" s="72"/>
      <c r="F189" s="72"/>
      <c r="G189" s="72"/>
      <c r="H189" s="72"/>
      <c r="I189" s="72"/>
      <c r="J189" s="72"/>
      <c r="K189" s="282" t="s">
        <v>64</v>
      </c>
      <c r="L189" s="283"/>
    </row>
    <row r="190" spans="1:12">
      <c r="A190" s="22"/>
      <c r="B190" s="72"/>
      <c r="C190" s="72"/>
      <c r="D190" s="72"/>
      <c r="E190" s="72"/>
      <c r="F190" s="72"/>
      <c r="G190" s="72"/>
      <c r="H190" s="72"/>
      <c r="I190" s="72"/>
      <c r="J190" s="72"/>
      <c r="K190" s="282" t="s">
        <v>65</v>
      </c>
      <c r="L190" s="283"/>
    </row>
    <row r="191" spans="1:12">
      <c r="A191" s="22"/>
      <c r="B191" s="72"/>
      <c r="C191" s="72"/>
      <c r="D191" s="72"/>
      <c r="E191" s="72"/>
      <c r="F191" s="72"/>
      <c r="G191" s="72"/>
      <c r="H191" s="72"/>
      <c r="I191" s="72"/>
      <c r="J191" s="72"/>
      <c r="K191" s="282" t="s">
        <v>66</v>
      </c>
      <c r="L191" s="283"/>
    </row>
    <row r="192" spans="1:12">
      <c r="A192" s="22"/>
      <c r="B192" s="72"/>
      <c r="C192" s="72"/>
      <c r="D192" s="72"/>
      <c r="E192" s="72"/>
      <c r="F192" s="72"/>
      <c r="G192" s="72"/>
      <c r="H192" s="72"/>
      <c r="I192" s="72"/>
      <c r="J192" s="72"/>
      <c r="K192" s="282" t="s">
        <v>67</v>
      </c>
      <c r="L192" s="283"/>
    </row>
    <row r="193" spans="1:12" ht="14.25" thickBot="1">
      <c r="A193" s="46"/>
      <c r="B193" s="70"/>
      <c r="C193" s="70"/>
      <c r="D193" s="70"/>
      <c r="E193" s="70"/>
      <c r="F193" s="70"/>
      <c r="G193" s="70"/>
      <c r="H193" s="70"/>
      <c r="I193" s="70"/>
      <c r="J193" s="70"/>
      <c r="K193" s="284" t="s">
        <v>68</v>
      </c>
      <c r="L193" s="285"/>
    </row>
    <row r="194" spans="1:12">
      <c r="A194" s="21" t="s">
        <v>7</v>
      </c>
      <c r="B194" s="69"/>
      <c r="C194" s="54">
        <f>SUM(C134:C193)</f>
        <v>0</v>
      </c>
      <c r="D194" s="54">
        <f t="shared" ref="D194:J194" si="2">SUM(D134:D193)</f>
        <v>0</v>
      </c>
      <c r="E194" s="54">
        <f t="shared" si="2"/>
        <v>0</v>
      </c>
      <c r="F194" s="54">
        <f t="shared" si="2"/>
        <v>0</v>
      </c>
      <c r="G194" s="54">
        <f t="shared" si="2"/>
        <v>0</v>
      </c>
      <c r="H194" s="54">
        <f t="shared" si="2"/>
        <v>0</v>
      </c>
      <c r="I194" s="54">
        <f t="shared" si="2"/>
        <v>0</v>
      </c>
      <c r="J194" s="54">
        <f t="shared" si="2"/>
        <v>0</v>
      </c>
      <c r="K194" s="298"/>
      <c r="L194" s="299"/>
    </row>
    <row r="195" spans="1:12">
      <c r="A195" s="115"/>
      <c r="B195" s="117"/>
      <c r="C195" s="117"/>
      <c r="D195" s="117"/>
      <c r="E195" s="117"/>
      <c r="F195" s="117"/>
      <c r="G195" s="117"/>
      <c r="H195" s="117"/>
      <c r="I195" s="117"/>
      <c r="J195" s="117"/>
      <c r="K195" s="115"/>
      <c r="L195" s="115"/>
    </row>
    <row r="196" spans="1:12" ht="21.75" customHeight="1">
      <c r="A196" s="115"/>
      <c r="B196" s="117"/>
      <c r="C196" s="117"/>
      <c r="D196" s="117"/>
      <c r="E196" s="117"/>
      <c r="F196" s="117"/>
      <c r="G196" s="117"/>
      <c r="H196" s="117"/>
      <c r="I196" s="117"/>
      <c r="J196" s="117"/>
      <c r="K196" s="115"/>
      <c r="L196" s="115"/>
    </row>
    <row r="197" spans="1:12" ht="0.75" customHeight="1">
      <c r="A197" s="115"/>
      <c r="B197" s="117"/>
      <c r="C197" s="117"/>
      <c r="D197" s="117"/>
      <c r="E197" s="117"/>
      <c r="F197" s="117"/>
      <c r="G197" s="117"/>
      <c r="H197" s="117"/>
      <c r="I197" s="117"/>
      <c r="J197" s="117"/>
      <c r="K197" s="115"/>
      <c r="L197" s="115"/>
    </row>
    <row r="198" spans="1:12" ht="14.25" thickBot="1">
      <c r="A198" s="4"/>
      <c r="B198" s="74"/>
      <c r="C198" s="74"/>
      <c r="D198" s="74"/>
      <c r="E198" s="74"/>
      <c r="F198" s="74"/>
      <c r="G198" s="74"/>
      <c r="H198" s="74"/>
      <c r="I198" s="74"/>
      <c r="J198" s="74"/>
      <c r="K198" s="4"/>
      <c r="L198" s="4"/>
    </row>
    <row r="199" spans="1:12" ht="14.25" thickBot="1">
      <c r="A199" s="129" t="s">
        <v>5</v>
      </c>
      <c r="B199" s="169" t="s">
        <v>6</v>
      </c>
      <c r="C199" s="171"/>
      <c r="D199" s="179" t="s">
        <v>26</v>
      </c>
      <c r="E199" s="168"/>
      <c r="F199" s="168"/>
      <c r="G199" s="168"/>
      <c r="H199" s="168"/>
      <c r="I199" s="168"/>
      <c r="J199" s="180"/>
      <c r="K199" s="216" t="s">
        <v>25</v>
      </c>
      <c r="L199" s="171"/>
    </row>
    <row r="200" spans="1:12" ht="24">
      <c r="A200" s="273"/>
      <c r="B200" s="246"/>
      <c r="C200" s="247"/>
      <c r="D200" s="48" t="s">
        <v>32</v>
      </c>
      <c r="E200" s="175" t="s">
        <v>33</v>
      </c>
      <c r="F200" s="176"/>
      <c r="G200" s="175" t="s">
        <v>34</v>
      </c>
      <c r="H200" s="176"/>
      <c r="I200" s="175" t="s">
        <v>35</v>
      </c>
      <c r="J200" s="176"/>
      <c r="K200" s="246"/>
      <c r="L200" s="247"/>
    </row>
    <row r="201" spans="1:12">
      <c r="A201" s="7"/>
      <c r="B201" s="248"/>
      <c r="C201" s="250"/>
      <c r="D201" s="248">
        <v>13.2</v>
      </c>
      <c r="E201" s="249"/>
      <c r="F201" s="249"/>
      <c r="G201" s="249"/>
      <c r="H201" s="250"/>
      <c r="I201" s="248">
        <v>19.8</v>
      </c>
      <c r="J201" s="250"/>
      <c r="K201" s="256"/>
      <c r="L201" s="256"/>
    </row>
    <row r="202" spans="1:12">
      <c r="A202" s="21">
        <v>1</v>
      </c>
      <c r="B202" s="303"/>
      <c r="C202" s="304"/>
      <c r="D202" s="69"/>
      <c r="E202" s="303"/>
      <c r="F202" s="304"/>
      <c r="G202" s="303"/>
      <c r="H202" s="304"/>
      <c r="I202" s="303"/>
      <c r="J202" s="304"/>
      <c r="K202" s="280" t="s">
        <v>63</v>
      </c>
      <c r="L202" s="281"/>
    </row>
    <row r="203" spans="1:12">
      <c r="A203" s="22"/>
      <c r="B203" s="303"/>
      <c r="C203" s="304"/>
      <c r="D203" s="72"/>
      <c r="E203" s="303"/>
      <c r="F203" s="304"/>
      <c r="G203" s="303"/>
      <c r="H203" s="304"/>
      <c r="I203" s="303"/>
      <c r="J203" s="304"/>
      <c r="K203" s="282" t="s">
        <v>64</v>
      </c>
      <c r="L203" s="283"/>
    </row>
    <row r="204" spans="1:12">
      <c r="A204" s="22"/>
      <c r="B204" s="303"/>
      <c r="C204" s="304"/>
      <c r="D204" s="72"/>
      <c r="E204" s="303"/>
      <c r="F204" s="304"/>
      <c r="G204" s="303"/>
      <c r="H204" s="304"/>
      <c r="I204" s="303"/>
      <c r="J204" s="304"/>
      <c r="K204" s="282" t="s">
        <v>65</v>
      </c>
      <c r="L204" s="283"/>
    </row>
    <row r="205" spans="1:12">
      <c r="A205" s="22"/>
      <c r="B205" s="303"/>
      <c r="C205" s="304"/>
      <c r="D205" s="72"/>
      <c r="E205" s="303"/>
      <c r="F205" s="304"/>
      <c r="G205" s="303"/>
      <c r="H205" s="304"/>
      <c r="I205" s="303"/>
      <c r="J205" s="304"/>
      <c r="K205" s="282" t="s">
        <v>66</v>
      </c>
      <c r="L205" s="283"/>
    </row>
    <row r="206" spans="1:12">
      <c r="A206" s="22"/>
      <c r="B206" s="303"/>
      <c r="C206" s="304"/>
      <c r="D206" s="72"/>
      <c r="E206" s="303"/>
      <c r="F206" s="304"/>
      <c r="G206" s="303"/>
      <c r="H206" s="304"/>
      <c r="I206" s="303"/>
      <c r="J206" s="304"/>
      <c r="K206" s="282" t="s">
        <v>67</v>
      </c>
      <c r="L206" s="283"/>
    </row>
    <row r="207" spans="1:12" ht="14.25" thickBot="1">
      <c r="A207" s="46"/>
      <c r="B207" s="305"/>
      <c r="C207" s="306"/>
      <c r="D207" s="70"/>
      <c r="E207" s="305"/>
      <c r="F207" s="306"/>
      <c r="G207" s="305"/>
      <c r="H207" s="306"/>
      <c r="I207" s="305"/>
      <c r="J207" s="306"/>
      <c r="K207" s="282" t="s">
        <v>68</v>
      </c>
      <c r="L207" s="283"/>
    </row>
    <row r="208" spans="1:12">
      <c r="A208" s="12">
        <v>2</v>
      </c>
      <c r="B208" s="317"/>
      <c r="C208" s="318"/>
      <c r="D208" s="56"/>
      <c r="E208" s="317"/>
      <c r="F208" s="318"/>
      <c r="G208" s="317"/>
      <c r="H208" s="318"/>
      <c r="I208" s="317"/>
      <c r="J208" s="318"/>
      <c r="K208" s="181" t="s">
        <v>63</v>
      </c>
      <c r="L208" s="183"/>
    </row>
    <row r="209" spans="1:12">
      <c r="A209" s="7"/>
      <c r="B209" s="307"/>
      <c r="C209" s="308"/>
      <c r="D209" s="57"/>
      <c r="E209" s="307"/>
      <c r="F209" s="308"/>
      <c r="G209" s="307"/>
      <c r="H209" s="308"/>
      <c r="I209" s="307"/>
      <c r="J209" s="308"/>
      <c r="K209" s="274" t="s">
        <v>64</v>
      </c>
      <c r="L209" s="276"/>
    </row>
    <row r="210" spans="1:12" ht="17.25" customHeight="1">
      <c r="A210" s="7"/>
      <c r="B210" s="307"/>
      <c r="C210" s="308"/>
      <c r="D210" s="57"/>
      <c r="E210" s="307"/>
      <c r="F210" s="308"/>
      <c r="G210" s="307"/>
      <c r="H210" s="308"/>
      <c r="I210" s="307"/>
      <c r="J210" s="308"/>
      <c r="K210" s="274" t="s">
        <v>65</v>
      </c>
      <c r="L210" s="276"/>
    </row>
    <row r="211" spans="1:12">
      <c r="A211" s="7"/>
      <c r="B211" s="307"/>
      <c r="C211" s="308"/>
      <c r="D211" s="57"/>
      <c r="E211" s="307"/>
      <c r="F211" s="308"/>
      <c r="G211" s="307"/>
      <c r="H211" s="308"/>
      <c r="I211" s="307"/>
      <c r="J211" s="308"/>
      <c r="K211" s="274" t="s">
        <v>66</v>
      </c>
      <c r="L211" s="276"/>
    </row>
    <row r="212" spans="1:12">
      <c r="A212" s="7"/>
      <c r="B212" s="307"/>
      <c r="C212" s="308"/>
      <c r="D212" s="57"/>
      <c r="E212" s="307"/>
      <c r="F212" s="308"/>
      <c r="G212" s="307"/>
      <c r="H212" s="308"/>
      <c r="I212" s="307"/>
      <c r="J212" s="308"/>
      <c r="K212" s="274" t="s">
        <v>67</v>
      </c>
      <c r="L212" s="276"/>
    </row>
    <row r="213" spans="1:12" ht="14.25" thickBot="1">
      <c r="A213" s="47"/>
      <c r="B213" s="309"/>
      <c r="C213" s="310"/>
      <c r="D213" s="71"/>
      <c r="E213" s="309"/>
      <c r="F213" s="310"/>
      <c r="G213" s="309"/>
      <c r="H213" s="310"/>
      <c r="I213" s="309"/>
      <c r="J213" s="310"/>
      <c r="K213" s="274" t="s">
        <v>68</v>
      </c>
      <c r="L213" s="276"/>
    </row>
    <row r="214" spans="1:12">
      <c r="A214" s="21">
        <v>3</v>
      </c>
      <c r="B214" s="311"/>
      <c r="C214" s="312"/>
      <c r="D214" s="69"/>
      <c r="E214" s="311"/>
      <c r="F214" s="312"/>
      <c r="G214" s="311"/>
      <c r="H214" s="312"/>
      <c r="I214" s="311"/>
      <c r="J214" s="312"/>
      <c r="K214" s="292" t="s">
        <v>63</v>
      </c>
      <c r="L214" s="293"/>
    </row>
    <row r="215" spans="1:12">
      <c r="A215" s="22"/>
      <c r="B215" s="303"/>
      <c r="C215" s="304"/>
      <c r="D215" s="72"/>
      <c r="E215" s="303"/>
      <c r="F215" s="304"/>
      <c r="G215" s="303"/>
      <c r="H215" s="304"/>
      <c r="I215" s="303"/>
      <c r="J215" s="304"/>
      <c r="K215" s="282" t="s">
        <v>64</v>
      </c>
      <c r="L215" s="283"/>
    </row>
    <row r="216" spans="1:12">
      <c r="A216" s="22"/>
      <c r="B216" s="303"/>
      <c r="C216" s="304"/>
      <c r="D216" s="72"/>
      <c r="E216" s="303"/>
      <c r="F216" s="304"/>
      <c r="G216" s="303"/>
      <c r="H216" s="304"/>
      <c r="I216" s="303"/>
      <c r="J216" s="304"/>
      <c r="K216" s="282" t="s">
        <v>65</v>
      </c>
      <c r="L216" s="283"/>
    </row>
    <row r="217" spans="1:12">
      <c r="A217" s="22"/>
      <c r="B217" s="303"/>
      <c r="C217" s="304"/>
      <c r="D217" s="72"/>
      <c r="E217" s="303"/>
      <c r="F217" s="304"/>
      <c r="G217" s="303"/>
      <c r="H217" s="304"/>
      <c r="I217" s="303"/>
      <c r="J217" s="304"/>
      <c r="K217" s="282" t="s">
        <v>66</v>
      </c>
      <c r="L217" s="283"/>
    </row>
    <row r="218" spans="1:12">
      <c r="A218" s="22"/>
      <c r="B218" s="303"/>
      <c r="C218" s="304"/>
      <c r="D218" s="72"/>
      <c r="E218" s="303"/>
      <c r="F218" s="304"/>
      <c r="G218" s="303"/>
      <c r="H218" s="304"/>
      <c r="I218" s="303"/>
      <c r="J218" s="304"/>
      <c r="K218" s="282" t="s">
        <v>67</v>
      </c>
      <c r="L218" s="283"/>
    </row>
    <row r="219" spans="1:12" ht="14.25" thickBot="1">
      <c r="A219" s="46"/>
      <c r="B219" s="305"/>
      <c r="C219" s="306"/>
      <c r="D219" s="70"/>
      <c r="E219" s="305"/>
      <c r="F219" s="306"/>
      <c r="G219" s="305"/>
      <c r="H219" s="306"/>
      <c r="I219" s="305"/>
      <c r="J219" s="306"/>
      <c r="K219" s="282" t="s">
        <v>68</v>
      </c>
      <c r="L219" s="283"/>
    </row>
    <row r="220" spans="1:12">
      <c r="A220" s="12">
        <v>4</v>
      </c>
      <c r="B220" s="317"/>
      <c r="C220" s="318"/>
      <c r="D220" s="56"/>
      <c r="E220" s="317"/>
      <c r="F220" s="318"/>
      <c r="G220" s="317"/>
      <c r="H220" s="318"/>
      <c r="I220" s="317"/>
      <c r="J220" s="318"/>
      <c r="K220" s="181" t="s">
        <v>63</v>
      </c>
      <c r="L220" s="183"/>
    </row>
    <row r="221" spans="1:12">
      <c r="A221" s="7"/>
      <c r="B221" s="307"/>
      <c r="C221" s="308"/>
      <c r="D221" s="57"/>
      <c r="E221" s="307"/>
      <c r="F221" s="308"/>
      <c r="G221" s="307"/>
      <c r="H221" s="308"/>
      <c r="I221" s="307"/>
      <c r="J221" s="308"/>
      <c r="K221" s="274" t="s">
        <v>64</v>
      </c>
      <c r="L221" s="276"/>
    </row>
    <row r="222" spans="1:12">
      <c r="A222" s="7"/>
      <c r="B222" s="307"/>
      <c r="C222" s="308"/>
      <c r="D222" s="57"/>
      <c r="E222" s="307"/>
      <c r="F222" s="308"/>
      <c r="G222" s="307"/>
      <c r="H222" s="308"/>
      <c r="I222" s="307"/>
      <c r="J222" s="308"/>
      <c r="K222" s="274" t="s">
        <v>65</v>
      </c>
      <c r="L222" s="276"/>
    </row>
    <row r="223" spans="1:12">
      <c r="A223" s="7"/>
      <c r="B223" s="307"/>
      <c r="C223" s="308"/>
      <c r="D223" s="57"/>
      <c r="E223" s="307"/>
      <c r="F223" s="308"/>
      <c r="G223" s="307"/>
      <c r="H223" s="308"/>
      <c r="I223" s="307"/>
      <c r="J223" s="308"/>
      <c r="K223" s="274" t="s">
        <v>66</v>
      </c>
      <c r="L223" s="276"/>
    </row>
    <row r="224" spans="1:12">
      <c r="A224" s="7"/>
      <c r="B224" s="307"/>
      <c r="C224" s="308"/>
      <c r="D224" s="57"/>
      <c r="E224" s="307"/>
      <c r="F224" s="308"/>
      <c r="G224" s="307"/>
      <c r="H224" s="308"/>
      <c r="I224" s="307"/>
      <c r="J224" s="308"/>
      <c r="K224" s="274" t="s">
        <v>67</v>
      </c>
      <c r="L224" s="276"/>
    </row>
    <row r="225" spans="1:12" ht="14.25" thickBot="1">
      <c r="A225" s="47"/>
      <c r="B225" s="309"/>
      <c r="C225" s="310"/>
      <c r="D225" s="71"/>
      <c r="E225" s="309"/>
      <c r="F225" s="310"/>
      <c r="G225" s="309"/>
      <c r="H225" s="310"/>
      <c r="I225" s="309"/>
      <c r="J225" s="310"/>
      <c r="K225" s="274" t="s">
        <v>68</v>
      </c>
      <c r="L225" s="276"/>
    </row>
    <row r="226" spans="1:12">
      <c r="A226" s="21">
        <v>5</v>
      </c>
      <c r="B226" s="311"/>
      <c r="C226" s="312"/>
      <c r="D226" s="69"/>
      <c r="E226" s="311"/>
      <c r="F226" s="312"/>
      <c r="G226" s="311"/>
      <c r="H226" s="312"/>
      <c r="I226" s="311"/>
      <c r="J226" s="312"/>
      <c r="K226" s="292" t="s">
        <v>63</v>
      </c>
      <c r="L226" s="293"/>
    </row>
    <row r="227" spans="1:12">
      <c r="A227" s="22"/>
      <c r="B227" s="303"/>
      <c r="C227" s="304"/>
      <c r="D227" s="72"/>
      <c r="E227" s="303"/>
      <c r="F227" s="304"/>
      <c r="G227" s="303"/>
      <c r="H227" s="304"/>
      <c r="I227" s="303"/>
      <c r="J227" s="304"/>
      <c r="K227" s="282" t="s">
        <v>64</v>
      </c>
      <c r="L227" s="283"/>
    </row>
    <row r="228" spans="1:12">
      <c r="A228" s="22"/>
      <c r="B228" s="303"/>
      <c r="C228" s="304"/>
      <c r="D228" s="72"/>
      <c r="E228" s="303"/>
      <c r="F228" s="304"/>
      <c r="G228" s="303"/>
      <c r="H228" s="304"/>
      <c r="I228" s="303"/>
      <c r="J228" s="304"/>
      <c r="K228" s="282" t="s">
        <v>65</v>
      </c>
      <c r="L228" s="283"/>
    </row>
    <row r="229" spans="1:12">
      <c r="A229" s="22"/>
      <c r="B229" s="303"/>
      <c r="C229" s="304"/>
      <c r="D229" s="72"/>
      <c r="E229" s="303"/>
      <c r="F229" s="304"/>
      <c r="G229" s="303"/>
      <c r="H229" s="304"/>
      <c r="I229" s="303"/>
      <c r="J229" s="304"/>
      <c r="K229" s="282" t="s">
        <v>66</v>
      </c>
      <c r="L229" s="283"/>
    </row>
    <row r="230" spans="1:12">
      <c r="A230" s="22"/>
      <c r="B230" s="303"/>
      <c r="C230" s="304"/>
      <c r="D230" s="72"/>
      <c r="E230" s="303"/>
      <c r="F230" s="304"/>
      <c r="G230" s="303"/>
      <c r="H230" s="304"/>
      <c r="I230" s="303"/>
      <c r="J230" s="304"/>
      <c r="K230" s="282" t="s">
        <v>67</v>
      </c>
      <c r="L230" s="283"/>
    </row>
    <row r="231" spans="1:12" ht="14.25" thickBot="1">
      <c r="A231" s="46"/>
      <c r="B231" s="305"/>
      <c r="C231" s="306"/>
      <c r="D231" s="70"/>
      <c r="E231" s="305"/>
      <c r="F231" s="306"/>
      <c r="G231" s="305"/>
      <c r="H231" s="306"/>
      <c r="I231" s="305"/>
      <c r="J231" s="306"/>
      <c r="K231" s="284" t="s">
        <v>68</v>
      </c>
      <c r="L231" s="285"/>
    </row>
    <row r="232" spans="1:12">
      <c r="A232" s="21" t="s">
        <v>7</v>
      </c>
      <c r="B232" s="311"/>
      <c r="C232" s="312"/>
      <c r="D232" s="54">
        <f>SUM(D202:D231)</f>
        <v>0</v>
      </c>
      <c r="E232" s="298">
        <f>SUM(E202:F231)</f>
        <v>0</v>
      </c>
      <c r="F232" s="299"/>
      <c r="G232" s="298">
        <f>SUM(G202:H231)</f>
        <v>0</v>
      </c>
      <c r="H232" s="299"/>
      <c r="I232" s="298">
        <f>SUM(I202:J231)</f>
        <v>0</v>
      </c>
      <c r="J232" s="299"/>
      <c r="K232" s="298"/>
      <c r="L232" s="299"/>
    </row>
    <row r="236" spans="1:12" ht="14.25" thickBot="1"/>
    <row r="237" spans="1:12" ht="14.25" thickBot="1">
      <c r="A237" s="191" t="s">
        <v>36</v>
      </c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3"/>
    </row>
    <row r="238" spans="1:12" ht="14.25" thickBot="1">
      <c r="A238" s="191" t="s">
        <v>23</v>
      </c>
      <c r="B238" s="193"/>
      <c r="C238" s="191" t="s">
        <v>37</v>
      </c>
      <c r="D238" s="193"/>
      <c r="E238" s="191" t="s">
        <v>27</v>
      </c>
      <c r="F238" s="193"/>
      <c r="G238" s="191" t="s">
        <v>24</v>
      </c>
      <c r="H238" s="193"/>
      <c r="I238" s="191" t="s">
        <v>38</v>
      </c>
      <c r="J238" s="193"/>
      <c r="K238" s="169" t="s">
        <v>39</v>
      </c>
      <c r="L238" s="171"/>
    </row>
    <row r="239" spans="1:12" ht="14.25" thickBot="1">
      <c r="A239" s="8" t="s">
        <v>40</v>
      </c>
      <c r="B239" s="8" t="s">
        <v>41</v>
      </c>
      <c r="C239" s="8" t="s">
        <v>40</v>
      </c>
      <c r="D239" s="8" t="s">
        <v>41</v>
      </c>
      <c r="E239" s="8" t="s">
        <v>40</v>
      </c>
      <c r="F239" s="8" t="s">
        <v>41</v>
      </c>
      <c r="G239" s="8" t="s">
        <v>40</v>
      </c>
      <c r="H239" s="8" t="s">
        <v>41</v>
      </c>
      <c r="I239" s="8" t="s">
        <v>40</v>
      </c>
      <c r="J239" s="8" t="s">
        <v>41</v>
      </c>
      <c r="K239" s="172"/>
      <c r="L239" s="174"/>
    </row>
    <row r="240" spans="1:12" ht="14.25" thickBot="1">
      <c r="A240" s="59">
        <f>E294</f>
        <v>0</v>
      </c>
      <c r="B240" s="59"/>
      <c r="C240" s="59">
        <f>E294</f>
        <v>0</v>
      </c>
      <c r="D240" s="59"/>
      <c r="E240" s="59">
        <f>J290</f>
        <v>0</v>
      </c>
      <c r="F240" s="59"/>
      <c r="G240" s="59">
        <f>J292</f>
        <v>0</v>
      </c>
      <c r="H240" s="59"/>
      <c r="I240" s="59">
        <f>A240+C240+E240+G240</f>
        <v>0</v>
      </c>
      <c r="J240" s="59">
        <f>B240+D240+F240+H240</f>
        <v>0</v>
      </c>
      <c r="K240" s="184"/>
      <c r="L240" s="184"/>
    </row>
    <row r="241" spans="1:12" ht="14.25" thickBot="1">
      <c r="I241" s="186" t="e">
        <f>J240/I240</f>
        <v>#DIV/0!</v>
      </c>
      <c r="J241" s="187"/>
      <c r="K241" s="185"/>
      <c r="L241" s="185"/>
    </row>
    <row r="242" spans="1:12">
      <c r="I242" s="121"/>
      <c r="J242" s="121"/>
      <c r="K242" s="121"/>
      <c r="L242" s="121"/>
    </row>
    <row r="243" spans="1:12">
      <c r="I243" s="121"/>
      <c r="J243" s="121"/>
      <c r="K243" s="121"/>
      <c r="L243" s="121"/>
    </row>
    <row r="244" spans="1:12">
      <c r="A244" s="245" t="s">
        <v>53</v>
      </c>
      <c r="B244" s="245"/>
      <c r="C244" s="245"/>
      <c r="D244" s="245"/>
      <c r="E244" s="245"/>
      <c r="F244" s="245"/>
      <c r="G244" s="245"/>
      <c r="H244" s="245"/>
      <c r="I244" s="245"/>
    </row>
    <row r="245" spans="1:12" ht="14.25" thickBot="1">
      <c r="A245" s="29"/>
      <c r="B245" s="29"/>
      <c r="C245" s="29"/>
      <c r="D245" s="29"/>
      <c r="E245" s="29"/>
      <c r="F245" s="29"/>
      <c r="G245" s="29"/>
      <c r="H245" s="29"/>
      <c r="I245" s="29"/>
    </row>
    <row r="246" spans="1:12" ht="14.25" thickBot="1">
      <c r="A246" s="213" t="s">
        <v>44</v>
      </c>
      <c r="B246" s="214"/>
      <c r="C246" s="214"/>
      <c r="D246" s="214"/>
      <c r="E246" s="214"/>
      <c r="F246" s="215"/>
      <c r="G246" s="191" t="s">
        <v>57</v>
      </c>
      <c r="H246" s="192"/>
      <c r="I246" s="192"/>
      <c r="J246" s="192"/>
      <c r="K246" s="192"/>
      <c r="L246" s="193"/>
    </row>
    <row r="247" spans="1:12" ht="14.25" thickBot="1">
      <c r="A247" s="191" t="s">
        <v>50</v>
      </c>
      <c r="B247" s="192"/>
      <c r="C247" s="193"/>
      <c r="D247" s="300" t="s">
        <v>88</v>
      </c>
      <c r="E247" s="301"/>
      <c r="F247" s="302"/>
      <c r="G247" s="191" t="s">
        <v>47</v>
      </c>
      <c r="H247" s="192"/>
      <c r="I247" s="192"/>
      <c r="J247" s="192"/>
      <c r="K247" s="192"/>
      <c r="L247" s="193"/>
    </row>
    <row r="248" spans="1:12" ht="14.25" thickBot="1">
      <c r="A248" s="10">
        <v>4.4800000000000004</v>
      </c>
      <c r="B248" s="9">
        <v>5.15</v>
      </c>
      <c r="C248" s="9">
        <v>5.37</v>
      </c>
      <c r="D248" s="78">
        <v>50.05</v>
      </c>
      <c r="E248" s="78">
        <v>57.55</v>
      </c>
      <c r="F248" s="78">
        <v>60.06</v>
      </c>
      <c r="G248" s="10">
        <v>11</v>
      </c>
      <c r="H248" s="9">
        <v>12.65</v>
      </c>
      <c r="I248" s="10">
        <v>13.2</v>
      </c>
      <c r="J248" s="10">
        <v>16.5</v>
      </c>
      <c r="K248" s="9">
        <v>18.97</v>
      </c>
      <c r="L248" s="10">
        <v>19.8</v>
      </c>
    </row>
    <row r="249" spans="1:12" ht="14.25" thickBot="1">
      <c r="A249" s="59">
        <f>D22+D28+D34+D40+D46+D52+D58+D64+D70+D76+D82+D88+D94+D100+D106+D112+D118</f>
        <v>0</v>
      </c>
      <c r="B249" s="59">
        <f t="shared" ref="B249:F249" si="3">E22+E28+E34+E40+E46+E52+E58+E64+E70+E76+E82+E88+E94+E100+E106+E112+E118</f>
        <v>0</v>
      </c>
      <c r="C249" s="59">
        <f t="shared" si="3"/>
        <v>0</v>
      </c>
      <c r="D249" s="79">
        <f t="shared" si="3"/>
        <v>0</v>
      </c>
      <c r="E249" s="79">
        <f t="shared" si="3"/>
        <v>0</v>
      </c>
      <c r="F249" s="79">
        <f t="shared" si="3"/>
        <v>0</v>
      </c>
      <c r="G249" s="59">
        <f>C134+C140+C146+C152+C158+C164+C170+C176+C182+C188+D134+D140+D146+D152+D158+D164+D170+D176+D182+D188+E134+E140+E146+E152+E158+E164+E170+E176+E182+E188</f>
        <v>0</v>
      </c>
      <c r="H249" s="59">
        <f>G134+G140+G146+G152+G158+G164+G170+G176+G182+G188+H134+H140+H146+H152+H158+H164+H170+H176+H182+H188+I134+I140+I146+I152+I158+I164+I170+I176+I182+I188</f>
        <v>0</v>
      </c>
      <c r="I249" s="59">
        <f>D202+D208+D214+D220+D226+E202+E208+E214+E220+E226+F202+F208+F214+F220+F226</f>
        <v>0</v>
      </c>
      <c r="J249" s="59">
        <f>F134+F140+F146+F152+F158+F164+F170+F176+F182+F188</f>
        <v>0</v>
      </c>
      <c r="K249" s="59">
        <f>J134+J140+J146+J152+J158+J164+J170+J176+J182+J188</f>
        <v>0</v>
      </c>
      <c r="L249" s="59">
        <f>I202+I208+I214+I220+I226</f>
        <v>0</v>
      </c>
    </row>
    <row r="250" spans="1:12" ht="14.25" thickBot="1">
      <c r="A250" s="61">
        <f>A249*A248</f>
        <v>0</v>
      </c>
      <c r="B250" s="61">
        <f t="shared" ref="B250:L250" si="4">B249*B248</f>
        <v>0</v>
      </c>
      <c r="C250" s="61">
        <f t="shared" si="4"/>
        <v>0</v>
      </c>
      <c r="D250" s="80">
        <f t="shared" si="4"/>
        <v>0</v>
      </c>
      <c r="E250" s="80">
        <f t="shared" si="4"/>
        <v>0</v>
      </c>
      <c r="F250" s="80">
        <f t="shared" si="4"/>
        <v>0</v>
      </c>
      <c r="G250" s="61">
        <f t="shared" si="4"/>
        <v>0</v>
      </c>
      <c r="H250" s="61">
        <f t="shared" si="4"/>
        <v>0</v>
      </c>
      <c r="I250" s="61">
        <f t="shared" si="4"/>
        <v>0</v>
      </c>
      <c r="J250" s="61">
        <f t="shared" si="4"/>
        <v>0</v>
      </c>
      <c r="K250" s="61">
        <f t="shared" si="4"/>
        <v>0</v>
      </c>
      <c r="L250" s="61">
        <f t="shared" si="4"/>
        <v>0</v>
      </c>
    </row>
    <row r="251" spans="1:12" ht="14.25" thickBot="1">
      <c r="A251" s="206" t="s">
        <v>42</v>
      </c>
      <c r="B251" s="207"/>
      <c r="C251" s="207"/>
      <c r="D251" s="207"/>
      <c r="E251" s="207"/>
      <c r="F251" s="207"/>
      <c r="G251" s="208"/>
      <c r="H251" s="209">
        <f>SUM(A250:L250)</f>
        <v>0</v>
      </c>
      <c r="I251" s="210"/>
      <c r="J251" s="210"/>
      <c r="K251" s="210"/>
      <c r="L251" s="211"/>
    </row>
    <row r="252" spans="1:12" ht="14.25" thickBot="1"/>
    <row r="253" spans="1:12" ht="14.25" thickBot="1">
      <c r="A253" s="213" t="s">
        <v>44</v>
      </c>
      <c r="B253" s="214"/>
      <c r="C253" s="214"/>
      <c r="D253" s="214"/>
      <c r="E253" s="214"/>
      <c r="F253" s="215"/>
      <c r="G253" s="191" t="s">
        <v>58</v>
      </c>
      <c r="H253" s="192"/>
      <c r="I253" s="192"/>
      <c r="J253" s="192"/>
      <c r="K253" s="192"/>
      <c r="L253" s="193"/>
    </row>
    <row r="254" spans="1:12" ht="14.25" thickBot="1">
      <c r="A254" s="191" t="s">
        <v>50</v>
      </c>
      <c r="B254" s="192"/>
      <c r="C254" s="193"/>
      <c r="D254" s="300" t="s">
        <v>88</v>
      </c>
      <c r="E254" s="301"/>
      <c r="F254" s="302"/>
      <c r="G254" s="191" t="s">
        <v>47</v>
      </c>
      <c r="H254" s="192"/>
      <c r="I254" s="192"/>
      <c r="J254" s="192"/>
      <c r="K254" s="192"/>
      <c r="L254" s="193"/>
    </row>
    <row r="255" spans="1:12" ht="14.25" thickBot="1">
      <c r="A255" s="10">
        <v>4.4800000000000004</v>
      </c>
      <c r="B255" s="9">
        <v>5.15</v>
      </c>
      <c r="C255" s="9">
        <v>5.37</v>
      </c>
      <c r="D255" s="78">
        <v>50.05</v>
      </c>
      <c r="E255" s="78">
        <v>57.55</v>
      </c>
      <c r="F255" s="78">
        <v>60.06</v>
      </c>
      <c r="G255" s="10">
        <v>11</v>
      </c>
      <c r="H255" s="9">
        <v>12.65</v>
      </c>
      <c r="I255" s="10">
        <v>13.2</v>
      </c>
      <c r="J255" s="10">
        <v>16.5</v>
      </c>
      <c r="K255" s="9">
        <v>18.97</v>
      </c>
      <c r="L255" s="10">
        <v>19.8</v>
      </c>
    </row>
    <row r="256" spans="1:12" ht="14.25" thickBot="1">
      <c r="A256" s="59">
        <f>D23+D29+D35+D41+D47+D53+D59+D65+D71+D77+D83+D89+D95+D99+D107+D113+D119</f>
        <v>0</v>
      </c>
      <c r="B256" s="59">
        <f t="shared" ref="B256:F256" si="5">E23+E29+E35+E41+E47+E53+E59+E65+E71+E77+E83+E89+E95+E99+E107+E113+E119</f>
        <v>0</v>
      </c>
      <c r="C256" s="59">
        <f t="shared" si="5"/>
        <v>0</v>
      </c>
      <c r="D256" s="79">
        <f t="shared" si="5"/>
        <v>0</v>
      </c>
      <c r="E256" s="79">
        <f t="shared" si="5"/>
        <v>0</v>
      </c>
      <c r="F256" s="79">
        <f t="shared" si="5"/>
        <v>0</v>
      </c>
      <c r="G256" s="59">
        <f>C135+C141+C147+C153+C159+C165+C171+C177+C183+C189+D135+D141+D147+D153+D159+D165+D171+D177+D183+E135+E141+E147+E153+E159+E165+E171+E177+E183+E189+D189</f>
        <v>0</v>
      </c>
      <c r="H256" s="59">
        <f>G135+G141+G147+G153+G159+G165+G171+G177+G183+G189+H135+H141+H147+H153+H159+H165+H171+H177+H183+H189+I135+I141+I147+I153+I159+I165+I171+I177+I183+I189</f>
        <v>0</v>
      </c>
      <c r="I256" s="59">
        <f>D203+D209+D215+D221+D227+E203+E209+E215+E221+E227+G203+G209+G215+G221+G227</f>
        <v>0</v>
      </c>
      <c r="J256" s="59">
        <f>F135+F141+F147+F153+F159+F165+F171+F177+F183+F189</f>
        <v>0</v>
      </c>
      <c r="K256" s="59">
        <f>J135+J141+J147+J153+J159+J165+J171+J177+J183+J189</f>
        <v>0</v>
      </c>
      <c r="L256" s="59">
        <f>I203+I209+I215+I221+I227</f>
        <v>0</v>
      </c>
    </row>
    <row r="257" spans="1:12" ht="14.25" thickBot="1">
      <c r="A257" s="61">
        <f>A256*A255</f>
        <v>0</v>
      </c>
      <c r="B257" s="61">
        <f t="shared" ref="B257:L257" si="6">B256*B255</f>
        <v>0</v>
      </c>
      <c r="C257" s="61">
        <f t="shared" si="6"/>
        <v>0</v>
      </c>
      <c r="D257" s="61">
        <f t="shared" si="6"/>
        <v>0</v>
      </c>
      <c r="E257" s="61">
        <f t="shared" si="6"/>
        <v>0</v>
      </c>
      <c r="F257" s="61">
        <f t="shared" si="6"/>
        <v>0</v>
      </c>
      <c r="G257" s="61">
        <f t="shared" si="6"/>
        <v>0</v>
      </c>
      <c r="H257" s="61">
        <f t="shared" si="6"/>
        <v>0</v>
      </c>
      <c r="I257" s="61">
        <f t="shared" si="6"/>
        <v>0</v>
      </c>
      <c r="J257" s="61">
        <f t="shared" si="6"/>
        <v>0</v>
      </c>
      <c r="K257" s="61">
        <f t="shared" si="6"/>
        <v>0</v>
      </c>
      <c r="L257" s="61">
        <f t="shared" si="6"/>
        <v>0</v>
      </c>
    </row>
    <row r="258" spans="1:12" ht="14.25" thickBot="1">
      <c r="A258" s="206" t="s">
        <v>42</v>
      </c>
      <c r="B258" s="207"/>
      <c r="C258" s="207"/>
      <c r="D258" s="207"/>
      <c r="E258" s="207"/>
      <c r="F258" s="207"/>
      <c r="G258" s="208"/>
      <c r="H258" s="206">
        <f>SUM(A257:L257)</f>
        <v>0</v>
      </c>
      <c r="I258" s="207"/>
      <c r="J258" s="207"/>
      <c r="K258" s="207"/>
      <c r="L258" s="208"/>
    </row>
    <row r="259" spans="1:12" ht="14.25" thickBot="1">
      <c r="A259" s="24"/>
      <c r="B259" s="27"/>
      <c r="C259" s="27"/>
      <c r="D259" s="27"/>
      <c r="E259" s="27"/>
      <c r="F259" s="27"/>
      <c r="G259" s="27"/>
      <c r="H259" s="26"/>
      <c r="I259" s="26"/>
      <c r="J259" s="26"/>
      <c r="K259" s="26"/>
      <c r="L259" s="25"/>
    </row>
    <row r="260" spans="1:12" ht="14.25" thickBot="1">
      <c r="A260" s="213" t="s">
        <v>44</v>
      </c>
      <c r="B260" s="214"/>
      <c r="C260" s="214"/>
      <c r="D260" s="214"/>
      <c r="E260" s="214"/>
      <c r="F260" s="215"/>
      <c r="G260" s="191" t="s">
        <v>59</v>
      </c>
      <c r="H260" s="192"/>
      <c r="I260" s="192"/>
      <c r="J260" s="192"/>
      <c r="K260" s="192"/>
      <c r="L260" s="193"/>
    </row>
    <row r="261" spans="1:12" ht="14.25" thickBot="1">
      <c r="A261" s="191" t="s">
        <v>50</v>
      </c>
      <c r="B261" s="192"/>
      <c r="C261" s="193"/>
      <c r="D261" s="300" t="s">
        <v>88</v>
      </c>
      <c r="E261" s="301"/>
      <c r="F261" s="302"/>
      <c r="G261" s="191" t="s">
        <v>47</v>
      </c>
      <c r="H261" s="192"/>
      <c r="I261" s="192"/>
      <c r="J261" s="192"/>
      <c r="K261" s="192"/>
      <c r="L261" s="193"/>
    </row>
    <row r="262" spans="1:12" ht="14.25" thickBot="1">
      <c r="A262" s="10">
        <v>4.4800000000000004</v>
      </c>
      <c r="B262" s="9">
        <v>5.15</v>
      </c>
      <c r="C262" s="9">
        <v>5.37</v>
      </c>
      <c r="D262" s="78">
        <v>50.05</v>
      </c>
      <c r="E262" s="78">
        <v>57.55</v>
      </c>
      <c r="F262" s="78">
        <v>60.06</v>
      </c>
      <c r="G262" s="10">
        <v>11</v>
      </c>
      <c r="H262" s="9">
        <v>12.65</v>
      </c>
      <c r="I262" s="10">
        <v>13.2</v>
      </c>
      <c r="J262" s="10">
        <v>16.5</v>
      </c>
      <c r="K262" s="9">
        <v>18.97</v>
      </c>
      <c r="L262" s="10">
        <v>19.8</v>
      </c>
    </row>
    <row r="263" spans="1:12" ht="14.25" thickBot="1">
      <c r="A263" s="59">
        <f>D24+D30+D36+D42+D48+D54+D60+D66+D72+D78+D84+D90+D96+D102+D108+D114+D120</f>
        <v>0</v>
      </c>
      <c r="B263" s="59">
        <f t="shared" ref="B263:F263" si="7">E24+E30+E36+E42+E48+E54+E60+E66+E72+E78+E84+E90+E96+E102+E108+E114+E120</f>
        <v>0</v>
      </c>
      <c r="C263" s="59">
        <f t="shared" si="7"/>
        <v>0</v>
      </c>
      <c r="D263" s="79">
        <f t="shared" si="7"/>
        <v>0</v>
      </c>
      <c r="E263" s="79">
        <f t="shared" si="7"/>
        <v>0</v>
      </c>
      <c r="F263" s="79">
        <f t="shared" si="7"/>
        <v>0</v>
      </c>
      <c r="G263" s="59">
        <f>C136+C142+C148+C154+C160+C166+C172+C178+C184+C190+D136+D142+D148+D154+D160+D166+D172+D178+D184+D190+E142+E136+E148+E154+E160+E166+E172+E178+E184+E190</f>
        <v>0</v>
      </c>
      <c r="H263" s="59">
        <f>G136+G142+G148+G154+G160+G166+G172+G178+G184+G190+H136+H142+H148+H154+H160+H166+H172+H178+H184+H190+I136+I142+I148+I154+I160+I166+I172+I178+I184+I190</f>
        <v>0</v>
      </c>
      <c r="I263" s="59">
        <f>D204+D210+D216+D222+D228+E204+E210+E216+E222+E228+G204+G210+G216+G222+G228</f>
        <v>0</v>
      </c>
      <c r="J263" s="59">
        <f>F136+F142+F148+F154+F160+F166+F172+F178+F184+F190</f>
        <v>0</v>
      </c>
      <c r="K263" s="59">
        <f>J136+J142+J148+J154+J160+J166+J172+J178+J184+J190</f>
        <v>0</v>
      </c>
      <c r="L263" s="59">
        <f>I204+I210+I216+I222+I228</f>
        <v>0</v>
      </c>
    </row>
    <row r="264" spans="1:12" ht="14.25" thickBot="1">
      <c r="A264" s="61">
        <f>A263*A262</f>
        <v>0</v>
      </c>
      <c r="B264" s="61">
        <f t="shared" ref="B264:L264" si="8">B263*B262</f>
        <v>0</v>
      </c>
      <c r="C264" s="61">
        <f t="shared" si="8"/>
        <v>0</v>
      </c>
      <c r="D264" s="80">
        <f t="shared" si="8"/>
        <v>0</v>
      </c>
      <c r="E264" s="80">
        <f t="shared" si="8"/>
        <v>0</v>
      </c>
      <c r="F264" s="80">
        <f t="shared" si="8"/>
        <v>0</v>
      </c>
      <c r="G264" s="61">
        <f t="shared" si="8"/>
        <v>0</v>
      </c>
      <c r="H264" s="61">
        <f t="shared" si="8"/>
        <v>0</v>
      </c>
      <c r="I264" s="61">
        <f t="shared" si="8"/>
        <v>0</v>
      </c>
      <c r="J264" s="61">
        <f t="shared" si="8"/>
        <v>0</v>
      </c>
      <c r="K264" s="61">
        <f t="shared" si="8"/>
        <v>0</v>
      </c>
      <c r="L264" s="61">
        <f t="shared" si="8"/>
        <v>0</v>
      </c>
    </row>
    <row r="265" spans="1:12" ht="14.25" thickBot="1">
      <c r="A265" s="206" t="s">
        <v>42</v>
      </c>
      <c r="B265" s="207"/>
      <c r="C265" s="207"/>
      <c r="D265" s="207"/>
      <c r="E265" s="207"/>
      <c r="F265" s="207"/>
      <c r="G265" s="208"/>
      <c r="H265" s="206">
        <f>SUM(A264:L264)</f>
        <v>0</v>
      </c>
      <c r="I265" s="207"/>
      <c r="J265" s="207"/>
      <c r="K265" s="207"/>
      <c r="L265" s="208"/>
    </row>
    <row r="266" spans="1:12" ht="14.25" thickBot="1">
      <c r="A266" s="24"/>
      <c r="B266" s="27"/>
      <c r="C266" s="27"/>
      <c r="D266" s="27"/>
      <c r="E266" s="27"/>
      <c r="F266" s="27"/>
      <c r="G266" s="27"/>
      <c r="H266" s="26"/>
      <c r="I266" s="26"/>
      <c r="J266" s="26"/>
      <c r="K266" s="26"/>
      <c r="L266" s="25"/>
    </row>
    <row r="267" spans="1:12" ht="14.25" thickBot="1">
      <c r="A267" s="213" t="s">
        <v>44</v>
      </c>
      <c r="B267" s="214"/>
      <c r="C267" s="214"/>
      <c r="D267" s="214"/>
      <c r="E267" s="214"/>
      <c r="F267" s="215"/>
      <c r="G267" s="191" t="s">
        <v>60</v>
      </c>
      <c r="H267" s="192"/>
      <c r="I267" s="192"/>
      <c r="J267" s="192"/>
      <c r="K267" s="192"/>
      <c r="L267" s="193"/>
    </row>
    <row r="268" spans="1:12" ht="14.25" thickBot="1">
      <c r="A268" s="191" t="s">
        <v>50</v>
      </c>
      <c r="B268" s="192"/>
      <c r="C268" s="193"/>
      <c r="D268" s="300" t="s">
        <v>88</v>
      </c>
      <c r="E268" s="301"/>
      <c r="F268" s="302"/>
      <c r="G268" s="191" t="s">
        <v>47</v>
      </c>
      <c r="H268" s="192"/>
      <c r="I268" s="192"/>
      <c r="J268" s="192"/>
      <c r="K268" s="192"/>
      <c r="L268" s="193"/>
    </row>
    <row r="269" spans="1:12" ht="14.25" thickBot="1">
      <c r="A269" s="10">
        <v>4.4800000000000004</v>
      </c>
      <c r="B269" s="9">
        <v>5.15</v>
      </c>
      <c r="C269" s="9">
        <v>5.37</v>
      </c>
      <c r="D269" s="78">
        <v>50.05</v>
      </c>
      <c r="E269" s="78">
        <v>57.55</v>
      </c>
      <c r="F269" s="78">
        <v>60.06</v>
      </c>
      <c r="G269" s="10">
        <v>11</v>
      </c>
      <c r="H269" s="9">
        <v>12.65</v>
      </c>
      <c r="I269" s="10">
        <v>13.2</v>
      </c>
      <c r="J269" s="10">
        <v>16.5</v>
      </c>
      <c r="K269" s="9">
        <v>18.97</v>
      </c>
      <c r="L269" s="10">
        <v>19.8</v>
      </c>
    </row>
    <row r="270" spans="1:12" ht="14.25" thickBot="1">
      <c r="A270" s="59">
        <f>D25+D31+D37+D43+D49+D55+D61+D67+D73+D79+D85+D91+D97+D103+D109+D115+D121</f>
        <v>0</v>
      </c>
      <c r="B270" s="59">
        <f t="shared" ref="B270:F270" si="9">E25+E31+E37+E43+E49+E55+E61+E67+E73+E79+E85+E91+E97+E103+E109+E115+E121</f>
        <v>0</v>
      </c>
      <c r="C270" s="59">
        <f t="shared" si="9"/>
        <v>0</v>
      </c>
      <c r="D270" s="79">
        <f t="shared" si="9"/>
        <v>0</v>
      </c>
      <c r="E270" s="79">
        <f t="shared" si="9"/>
        <v>0</v>
      </c>
      <c r="F270" s="79">
        <f t="shared" si="9"/>
        <v>0</v>
      </c>
      <c r="G270" s="59">
        <f>C137+C143+C149+C155+C161+C167+C173+C179+C185+C191+D137+D143+D149+D155+D161+D167+D173+D179+D185+D191+E137+E143+E149+E155+E161+E167+E173+E179+E185+E191</f>
        <v>0</v>
      </c>
      <c r="H270" s="59">
        <f>G137+G143+G149+G155+G161+G167+G173+G179+G185+G191+H137+H143+H149+H155+H161+H167+H173+H179+H185+H191+I137+I143+I149+I155+I161+I167+I173+I179+I185+I191</f>
        <v>0</v>
      </c>
      <c r="I270" s="59">
        <f>D205+D211+D217+D223+D229+E205+E211+E217+E223+E229+G205+G211+G217+G223+G229</f>
        <v>0</v>
      </c>
      <c r="J270" s="59">
        <f>F137+F143+F149+F155+F161+F167+F173+F179+F185+F191</f>
        <v>0</v>
      </c>
      <c r="K270" s="59">
        <f>J137+J143+J149+J155+J161+J167+J173+J179+J185+J191</f>
        <v>0</v>
      </c>
      <c r="L270" s="59">
        <f>I205+I211+I217+I223+I229</f>
        <v>0</v>
      </c>
    </row>
    <row r="271" spans="1:12" ht="14.25" thickBot="1">
      <c r="A271" s="61">
        <f>A270*A269</f>
        <v>0</v>
      </c>
      <c r="B271" s="61">
        <f t="shared" ref="B271:L271" si="10">B270*B269</f>
        <v>0</v>
      </c>
      <c r="C271" s="61">
        <f t="shared" si="10"/>
        <v>0</v>
      </c>
      <c r="D271" s="80">
        <f t="shared" si="10"/>
        <v>0</v>
      </c>
      <c r="E271" s="80">
        <f t="shared" si="10"/>
        <v>0</v>
      </c>
      <c r="F271" s="80">
        <f t="shared" si="10"/>
        <v>0</v>
      </c>
      <c r="G271" s="61">
        <f t="shared" si="10"/>
        <v>0</v>
      </c>
      <c r="H271" s="61">
        <f t="shared" si="10"/>
        <v>0</v>
      </c>
      <c r="I271" s="61">
        <f t="shared" si="10"/>
        <v>0</v>
      </c>
      <c r="J271" s="61">
        <f t="shared" si="10"/>
        <v>0</v>
      </c>
      <c r="K271" s="61">
        <f t="shared" si="10"/>
        <v>0</v>
      </c>
      <c r="L271" s="61">
        <f t="shared" si="10"/>
        <v>0</v>
      </c>
    </row>
    <row r="272" spans="1:12" ht="14.25" thickBot="1">
      <c r="A272" s="206" t="s">
        <v>42</v>
      </c>
      <c r="B272" s="207"/>
      <c r="C272" s="207"/>
      <c r="D272" s="207"/>
      <c r="E272" s="207"/>
      <c r="F272" s="207"/>
      <c r="G272" s="208"/>
      <c r="H272" s="206">
        <f>SUM(A271:L271)</f>
        <v>0</v>
      </c>
      <c r="I272" s="207"/>
      <c r="J272" s="207"/>
      <c r="K272" s="207"/>
      <c r="L272" s="208"/>
    </row>
    <row r="273" spans="1:12" ht="14.25" thickBot="1"/>
    <row r="274" spans="1:12" ht="14.25" thickBot="1">
      <c r="A274" s="213" t="s">
        <v>44</v>
      </c>
      <c r="B274" s="214"/>
      <c r="C274" s="214"/>
      <c r="D274" s="214"/>
      <c r="E274" s="214"/>
      <c r="F274" s="215"/>
      <c r="G274" s="191" t="s">
        <v>61</v>
      </c>
      <c r="H274" s="192"/>
      <c r="I274" s="192"/>
      <c r="J274" s="192"/>
      <c r="K274" s="192"/>
      <c r="L274" s="193"/>
    </row>
    <row r="275" spans="1:12" ht="14.25" thickBot="1">
      <c r="A275" s="191" t="s">
        <v>50</v>
      </c>
      <c r="B275" s="192"/>
      <c r="C275" s="193"/>
      <c r="D275" s="300" t="s">
        <v>88</v>
      </c>
      <c r="E275" s="301"/>
      <c r="F275" s="302"/>
      <c r="G275" s="191" t="s">
        <v>47</v>
      </c>
      <c r="H275" s="192"/>
      <c r="I275" s="192"/>
      <c r="J275" s="192"/>
      <c r="K275" s="192"/>
      <c r="L275" s="193"/>
    </row>
    <row r="276" spans="1:12" ht="14.25" thickBot="1">
      <c r="A276" s="10">
        <v>4.4800000000000004</v>
      </c>
      <c r="B276" s="9">
        <v>5.15</v>
      </c>
      <c r="C276" s="9">
        <v>5.37</v>
      </c>
      <c r="D276" s="78">
        <v>50.05</v>
      </c>
      <c r="E276" s="78">
        <v>57.55</v>
      </c>
      <c r="F276" s="78">
        <v>60.06</v>
      </c>
      <c r="G276" s="10">
        <v>11</v>
      </c>
      <c r="H276" s="9">
        <v>12.65</v>
      </c>
      <c r="I276" s="10">
        <v>13.2</v>
      </c>
      <c r="J276" s="10">
        <v>16.5</v>
      </c>
      <c r="K276" s="9">
        <v>18.97</v>
      </c>
      <c r="L276" s="10">
        <v>19.8</v>
      </c>
    </row>
    <row r="277" spans="1:12" ht="14.25" thickBot="1">
      <c r="A277" s="59">
        <f>D26+D32+D38+D44+D50+D56+D62+D68+D74+D80+D86+D92+D98+D104+D110+D116+D122</f>
        <v>0</v>
      </c>
      <c r="B277" s="59">
        <f t="shared" ref="B277:F277" si="11">E26+E32+E38+E44+E50+E56+E62+E68+E74+E80+E86+E92+E98+E104+E110+E116+E122</f>
        <v>0</v>
      </c>
      <c r="C277" s="59">
        <f t="shared" si="11"/>
        <v>0</v>
      </c>
      <c r="D277" s="79">
        <f t="shared" si="11"/>
        <v>0</v>
      </c>
      <c r="E277" s="79">
        <f t="shared" si="11"/>
        <v>0</v>
      </c>
      <c r="F277" s="79">
        <f t="shared" si="11"/>
        <v>0</v>
      </c>
      <c r="G277" s="59">
        <f>C138+C144+C150+C156+C162+C168+C174+C180+C186+C192+D138+D144+D150+D156+D162+D168+D174+D180+D186+D192+E138+E144+E150+E156+E162+E168+E174+E180+E186+E192</f>
        <v>0</v>
      </c>
      <c r="H277" s="59">
        <f>G138+G144+G150+G156+G162+G168+G174+G180+G186+G192+H138+H144+H150+H156+H162+H168+H174+H180+H186+H192+I138+I144+I150+I156+I162+I168+I174+I180+I186+I192</f>
        <v>0</v>
      </c>
      <c r="I277" s="59">
        <f>D206+D212+D218+D224+D230+E206+E212+E218+E224+E230+G206+G212+G218+G224+G230</f>
        <v>0</v>
      </c>
      <c r="J277" s="59">
        <f>F138+F144+F150+F156+F162+F168+F174+F180+F186+F192</f>
        <v>0</v>
      </c>
      <c r="K277" s="59">
        <f>J138+J144+J150+J156+J162+J168+J174+J180+J186+J192</f>
        <v>0</v>
      </c>
      <c r="L277" s="59">
        <f>I206+I212+I218+I224+I230</f>
        <v>0</v>
      </c>
    </row>
    <row r="278" spans="1:12" ht="14.25" thickBot="1">
      <c r="A278" s="61">
        <f>A277*A276</f>
        <v>0</v>
      </c>
      <c r="B278" s="61">
        <f t="shared" ref="B278:L278" si="12">B277*B276</f>
        <v>0</v>
      </c>
      <c r="C278" s="61">
        <f t="shared" si="12"/>
        <v>0</v>
      </c>
      <c r="D278" s="80">
        <f t="shared" si="12"/>
        <v>0</v>
      </c>
      <c r="E278" s="80">
        <f t="shared" si="12"/>
        <v>0</v>
      </c>
      <c r="F278" s="80">
        <f t="shared" si="12"/>
        <v>0</v>
      </c>
      <c r="G278" s="61">
        <f t="shared" si="12"/>
        <v>0</v>
      </c>
      <c r="H278" s="61">
        <f t="shared" si="12"/>
        <v>0</v>
      </c>
      <c r="I278" s="61">
        <f t="shared" si="12"/>
        <v>0</v>
      </c>
      <c r="J278" s="61">
        <f t="shared" si="12"/>
        <v>0</v>
      </c>
      <c r="K278" s="61">
        <f t="shared" si="12"/>
        <v>0</v>
      </c>
      <c r="L278" s="61">
        <f t="shared" si="12"/>
        <v>0</v>
      </c>
    </row>
    <row r="279" spans="1:12" ht="14.25" thickBot="1">
      <c r="A279" s="206" t="s">
        <v>42</v>
      </c>
      <c r="B279" s="207"/>
      <c r="C279" s="207"/>
      <c r="D279" s="207"/>
      <c r="E279" s="207"/>
      <c r="F279" s="207"/>
      <c r="G279" s="208"/>
      <c r="H279" s="209">
        <f>SUM(A278:L278)</f>
        <v>0</v>
      </c>
      <c r="I279" s="207"/>
      <c r="J279" s="207"/>
      <c r="K279" s="207"/>
      <c r="L279" s="208"/>
    </row>
    <row r="280" spans="1:12" ht="14.25" thickBot="1">
      <c r="A280" s="24"/>
      <c r="B280" s="27"/>
      <c r="C280" s="27"/>
      <c r="D280" s="27"/>
      <c r="E280" s="27"/>
      <c r="F280" s="27"/>
      <c r="G280" s="27"/>
      <c r="H280" s="26"/>
      <c r="I280" s="26"/>
      <c r="J280" s="26"/>
      <c r="K280" s="26"/>
      <c r="L280" s="25"/>
    </row>
    <row r="281" spans="1:12" ht="14.25" thickBot="1">
      <c r="A281" s="213" t="s">
        <v>44</v>
      </c>
      <c r="B281" s="214"/>
      <c r="C281" s="214"/>
      <c r="D281" s="214"/>
      <c r="E281" s="214"/>
      <c r="F281" s="215"/>
      <c r="G281" s="191" t="s">
        <v>62</v>
      </c>
      <c r="H281" s="192"/>
      <c r="I281" s="192"/>
      <c r="J281" s="192"/>
      <c r="K281" s="192"/>
      <c r="L281" s="193"/>
    </row>
    <row r="282" spans="1:12" ht="14.25" thickBot="1">
      <c r="A282" s="191" t="s">
        <v>50</v>
      </c>
      <c r="B282" s="192"/>
      <c r="C282" s="193"/>
      <c r="D282" s="300" t="s">
        <v>88</v>
      </c>
      <c r="E282" s="301"/>
      <c r="F282" s="302"/>
      <c r="G282" s="191" t="s">
        <v>47</v>
      </c>
      <c r="H282" s="192"/>
      <c r="I282" s="192"/>
      <c r="J282" s="192"/>
      <c r="K282" s="192"/>
      <c r="L282" s="193"/>
    </row>
    <row r="283" spans="1:12" ht="14.25" thickBot="1">
      <c r="A283" s="10">
        <v>4.4800000000000004</v>
      </c>
      <c r="B283" s="9">
        <v>5.15</v>
      </c>
      <c r="C283" s="9">
        <v>5.37</v>
      </c>
      <c r="D283" s="78">
        <v>50.05</v>
      </c>
      <c r="E283" s="78">
        <v>57.55</v>
      </c>
      <c r="F283" s="78">
        <v>60.06</v>
      </c>
      <c r="G283" s="10">
        <v>11</v>
      </c>
      <c r="H283" s="9">
        <v>12.65</v>
      </c>
      <c r="I283" s="10">
        <v>13.2</v>
      </c>
      <c r="J283" s="10">
        <v>16.5</v>
      </c>
      <c r="K283" s="9">
        <v>18.97</v>
      </c>
      <c r="L283" s="10">
        <v>19.8</v>
      </c>
    </row>
    <row r="284" spans="1:12" ht="14.25" thickBot="1">
      <c r="A284" s="59">
        <f>D27+D33+D39+D45+D51+D57+D63+D69+D75+D81+D87+D93+D99+D105+D111+D117+D123</f>
        <v>0</v>
      </c>
      <c r="B284" s="59">
        <f t="shared" ref="B284:F284" si="13">E27+E33+E39+E45+E51+E57+E63+E69+E75+E81+E87+E93+E99+E105+E111+E117+E123</f>
        <v>0</v>
      </c>
      <c r="C284" s="59">
        <f t="shared" si="13"/>
        <v>0</v>
      </c>
      <c r="D284" s="79">
        <f t="shared" si="13"/>
        <v>0</v>
      </c>
      <c r="E284" s="79">
        <f t="shared" si="13"/>
        <v>0</v>
      </c>
      <c r="F284" s="79">
        <f t="shared" si="13"/>
        <v>0</v>
      </c>
      <c r="G284" s="59">
        <f>C139+C145+C151+C157+C163+C169+C175+C181+C187+C193+D139+D145+D151+D157+D163+D169+D175+D181+D187+D193+E139+E145+E151+E157+E163+E169+E175+E181+E193</f>
        <v>0</v>
      </c>
      <c r="H284" s="59">
        <f>G139+G145+G151+G157+G163+G169+G175+G181+G187+G193+H139+H145+H151+H157+H163+H169+H175+H181+H187+H193+I139+I145+I151+I157+I163+I169+I175+I181+I187+I193</f>
        <v>0</v>
      </c>
      <c r="I284" s="59">
        <f>D207+D213+D219+D225+D231+E207+E213+E219+E225+E231+G207+G213+G219+G225+G231</f>
        <v>0</v>
      </c>
      <c r="J284" s="59">
        <f>F139+F145+F151+F157+F163+F169+F175+F181+F187+F193</f>
        <v>0</v>
      </c>
      <c r="K284" s="59">
        <f>J139+J145+J151+J157+J163+J169+J175+J181+J187+J193</f>
        <v>0</v>
      </c>
      <c r="L284" s="59">
        <f>I207+I213+I219+I225+I231</f>
        <v>0</v>
      </c>
    </row>
    <row r="285" spans="1:12" ht="14.25" thickBot="1">
      <c r="A285" s="61">
        <f>A284*A283</f>
        <v>0</v>
      </c>
      <c r="B285" s="61">
        <f t="shared" ref="B285:L285" si="14">B284*B283</f>
        <v>0</v>
      </c>
      <c r="C285" s="61">
        <f t="shared" si="14"/>
        <v>0</v>
      </c>
      <c r="D285" s="80">
        <f t="shared" si="14"/>
        <v>0</v>
      </c>
      <c r="E285" s="80">
        <f t="shared" si="14"/>
        <v>0</v>
      </c>
      <c r="F285" s="80">
        <f t="shared" si="14"/>
        <v>0</v>
      </c>
      <c r="G285" s="61">
        <f t="shared" si="14"/>
        <v>0</v>
      </c>
      <c r="H285" s="61">
        <f t="shared" si="14"/>
        <v>0</v>
      </c>
      <c r="I285" s="61">
        <f t="shared" si="14"/>
        <v>0</v>
      </c>
      <c r="J285" s="61">
        <f t="shared" si="14"/>
        <v>0</v>
      </c>
      <c r="K285" s="61">
        <f t="shared" si="14"/>
        <v>0</v>
      </c>
      <c r="L285" s="61">
        <f t="shared" si="14"/>
        <v>0</v>
      </c>
    </row>
    <row r="286" spans="1:12" ht="14.25" thickBot="1">
      <c r="A286" s="206" t="s">
        <v>42</v>
      </c>
      <c r="B286" s="207"/>
      <c r="C286" s="207"/>
      <c r="D286" s="207"/>
      <c r="E286" s="207"/>
      <c r="F286" s="207"/>
      <c r="G286" s="208"/>
      <c r="H286" s="209">
        <f>SUM(A285:L285)</f>
        <v>0</v>
      </c>
      <c r="I286" s="207"/>
      <c r="J286" s="207"/>
      <c r="K286" s="207"/>
      <c r="L286" s="208"/>
    </row>
    <row r="287" spans="1:12">
      <c r="A287" s="4"/>
      <c r="B287" s="4"/>
      <c r="C287" s="4"/>
      <c r="D287" s="4"/>
      <c r="E287" s="4"/>
      <c r="F287" s="4"/>
      <c r="G287" s="4"/>
      <c r="H287" s="65"/>
      <c r="I287" s="65"/>
      <c r="J287" s="65"/>
      <c r="K287" s="65"/>
      <c r="L287" s="65"/>
    </row>
    <row r="288" spans="1:12">
      <c r="A288" s="4"/>
      <c r="B288" s="4"/>
      <c r="C288" s="4"/>
      <c r="D288" s="4"/>
      <c r="E288" s="4"/>
      <c r="F288" s="4"/>
      <c r="G288" s="4"/>
      <c r="H288" s="65"/>
      <c r="I288" s="65"/>
      <c r="J288" s="65"/>
      <c r="K288" s="65"/>
      <c r="L288" s="65"/>
    </row>
    <row r="289" spans="1:12" ht="14.25" thickBot="1">
      <c r="A289" s="5" t="s">
        <v>10</v>
      </c>
      <c r="B289" s="5"/>
    </row>
    <row r="290" spans="1:12" ht="14.25" customHeight="1">
      <c r="A290" s="217" t="s">
        <v>49</v>
      </c>
      <c r="B290" s="218"/>
      <c r="C290" s="169" t="s">
        <v>50</v>
      </c>
      <c r="D290" s="171"/>
      <c r="E290" s="129">
        <f>A249+B249+C249+A256+B256+C256+A263+B263+C263+A270+B270+C270+A277+B277+C277+A284+B284+C284</f>
        <v>0</v>
      </c>
      <c r="F290" s="244">
        <f>A250+B250+C250+A257+B257+C257+A264+B264+C264+A271+B271+C271+A278+B278+C278+A285+B285+C285</f>
        <v>0</v>
      </c>
      <c r="G290" s="171"/>
      <c r="H290" s="227" t="s">
        <v>110</v>
      </c>
      <c r="I290" s="228"/>
      <c r="J290" s="129">
        <f>E194+I194+G232</f>
        <v>0</v>
      </c>
      <c r="K290" s="244">
        <f>J290*G283</f>
        <v>0</v>
      </c>
      <c r="L290" s="286"/>
    </row>
    <row r="291" spans="1:12" ht="19.5" customHeight="1" thickBot="1">
      <c r="A291" s="219"/>
      <c r="B291" s="220"/>
      <c r="C291" s="172"/>
      <c r="D291" s="174"/>
      <c r="E291" s="130"/>
      <c r="F291" s="172"/>
      <c r="G291" s="174"/>
      <c r="H291" s="229"/>
      <c r="I291" s="230"/>
      <c r="J291" s="130"/>
      <c r="K291" s="287"/>
      <c r="L291" s="288"/>
    </row>
    <row r="292" spans="1:12">
      <c r="A292" s="219"/>
      <c r="B292" s="220"/>
      <c r="C292" s="237" t="s">
        <v>51</v>
      </c>
      <c r="D292" s="238"/>
      <c r="E292" s="241">
        <f>D249+E249+F249+D256+F256+D263+E263+F263+D270+E270+F270+D277+E277+F277+D284+E284+F284</f>
        <v>0</v>
      </c>
      <c r="F292" s="243">
        <f>D285+E285+F285+D278+E278+F278+D271+E271+F271+D264+E264+F264+D257+E257+F257+D250+E250+F250</f>
        <v>0</v>
      </c>
      <c r="G292" s="238"/>
      <c r="H292" s="175" t="s">
        <v>108</v>
      </c>
      <c r="I292" s="176"/>
      <c r="J292" s="129">
        <f>F194+J194+I232</f>
        <v>0</v>
      </c>
      <c r="K292" s="244">
        <f>J292*J283</f>
        <v>0</v>
      </c>
      <c r="L292" s="286"/>
    </row>
    <row r="293" spans="1:12" ht="29.25" customHeight="1" thickBot="1">
      <c r="A293" s="219"/>
      <c r="B293" s="220"/>
      <c r="C293" s="239"/>
      <c r="D293" s="240"/>
      <c r="E293" s="242"/>
      <c r="F293" s="239"/>
      <c r="G293" s="240"/>
      <c r="H293" s="177"/>
      <c r="I293" s="178"/>
      <c r="J293" s="130"/>
      <c r="K293" s="287"/>
      <c r="L293" s="288"/>
    </row>
    <row r="294" spans="1:12" ht="14.25" customHeight="1">
      <c r="A294" s="219"/>
      <c r="B294" s="220"/>
      <c r="C294" s="216" t="s">
        <v>107</v>
      </c>
      <c r="D294" s="171"/>
      <c r="E294" s="129">
        <f>C194+G194+D232</f>
        <v>0</v>
      </c>
      <c r="F294" s="244">
        <f>E294*G283</f>
        <v>0</v>
      </c>
      <c r="G294" s="286"/>
      <c r="H294" s="217" t="s">
        <v>52</v>
      </c>
      <c r="I294" s="218"/>
      <c r="J294" s="223">
        <f>H286+H279+H272+H265+H258+H251</f>
        <v>0</v>
      </c>
      <c r="K294" s="224"/>
      <c r="L294" s="218"/>
    </row>
    <row r="295" spans="1:12" ht="14.25" thickBot="1">
      <c r="A295" s="219"/>
      <c r="B295" s="220"/>
      <c r="C295" s="172"/>
      <c r="D295" s="174"/>
      <c r="E295" s="130"/>
      <c r="F295" s="287"/>
      <c r="G295" s="288"/>
      <c r="H295" s="219"/>
      <c r="I295" s="220"/>
      <c r="J295" s="219"/>
      <c r="K295" s="225"/>
      <c r="L295" s="220"/>
    </row>
    <row r="296" spans="1:12" ht="14.25" customHeight="1">
      <c r="A296" s="219"/>
      <c r="B296" s="220"/>
      <c r="C296" s="227" t="s">
        <v>109</v>
      </c>
      <c r="D296" s="228"/>
      <c r="E296" s="231">
        <f>D194+H194+E232</f>
        <v>0</v>
      </c>
      <c r="F296" s="313">
        <f>E296*G283</f>
        <v>0</v>
      </c>
      <c r="G296" s="314"/>
      <c r="H296" s="219"/>
      <c r="I296" s="220"/>
      <c r="J296" s="219"/>
      <c r="K296" s="225"/>
      <c r="L296" s="220"/>
    </row>
    <row r="297" spans="1:12" ht="28.5" customHeight="1" thickBot="1">
      <c r="A297" s="221"/>
      <c r="B297" s="222"/>
      <c r="C297" s="229"/>
      <c r="D297" s="230"/>
      <c r="E297" s="232"/>
      <c r="F297" s="315"/>
      <c r="G297" s="316"/>
      <c r="H297" s="221"/>
      <c r="I297" s="222"/>
      <c r="J297" s="221"/>
      <c r="K297" s="226"/>
      <c r="L297" s="222"/>
    </row>
    <row r="298" spans="1:12">
      <c r="C298" s="4"/>
      <c r="D298" s="4"/>
      <c r="E298" s="4"/>
      <c r="F298" s="4"/>
      <c r="G298" s="4"/>
    </row>
    <row r="299" spans="1:12">
      <c r="C299" s="4"/>
      <c r="D299" s="4"/>
      <c r="E299" s="4"/>
      <c r="F299" s="4"/>
      <c r="G299" s="4"/>
    </row>
    <row r="300" spans="1:12">
      <c r="C300" s="4"/>
      <c r="D300" s="4"/>
      <c r="E300" s="4"/>
      <c r="F300" s="4"/>
      <c r="G300" s="4"/>
    </row>
    <row r="301" spans="1:12" ht="17.25" customHeight="1">
      <c r="C301" s="4"/>
      <c r="D301" s="4"/>
      <c r="E301" s="4"/>
      <c r="F301" s="4"/>
      <c r="G301" s="4"/>
    </row>
    <row r="302" spans="1:12">
      <c r="A302" s="212" t="s">
        <v>8</v>
      </c>
      <c r="B302" s="212"/>
      <c r="C302" s="212"/>
      <c r="D302" s="212"/>
      <c r="E302" s="212"/>
      <c r="F302" s="212"/>
      <c r="G302" s="212" t="s">
        <v>9</v>
      </c>
      <c r="H302" s="212"/>
      <c r="I302" s="212"/>
      <c r="J302" s="212"/>
      <c r="K302" s="212"/>
      <c r="L302" s="212"/>
    </row>
    <row r="310" spans="1:12">
      <c r="A310" s="212" t="s">
        <v>12</v>
      </c>
      <c r="B310" s="212"/>
      <c r="C310" s="212"/>
      <c r="D310" s="212"/>
      <c r="E310" s="212"/>
      <c r="F310" s="212"/>
      <c r="G310" s="212" t="s">
        <v>13</v>
      </c>
      <c r="H310" s="212"/>
      <c r="I310" s="212"/>
      <c r="J310" s="212"/>
      <c r="K310" s="212"/>
      <c r="L310" s="212"/>
    </row>
    <row r="316" spans="1:12" ht="93" customHeight="1">
      <c r="A316" s="205" t="s">
        <v>106</v>
      </c>
      <c r="B316" s="205"/>
      <c r="C316" s="205"/>
      <c r="D316" s="205"/>
      <c r="E316" s="205"/>
      <c r="F316" s="205"/>
      <c r="G316" s="205"/>
      <c r="H316" s="205"/>
      <c r="I316" s="205"/>
      <c r="J316" s="205"/>
      <c r="K316" s="205"/>
      <c r="L316" s="205"/>
    </row>
  </sheetData>
  <mergeCells count="466">
    <mergeCell ref="B231:C231"/>
    <mergeCell ref="B232:C23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I229:J229"/>
    <mergeCell ref="I230:J230"/>
    <mergeCell ref="I231:J231"/>
    <mergeCell ref="I232:J232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28:C228"/>
    <mergeCell ref="B229:C229"/>
    <mergeCell ref="B230:C230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I228:J228"/>
    <mergeCell ref="G226:H226"/>
    <mergeCell ref="G227:H227"/>
    <mergeCell ref="G228:H228"/>
    <mergeCell ref="G229:H229"/>
    <mergeCell ref="G230:H230"/>
    <mergeCell ref="G231:H231"/>
    <mergeCell ref="G232:H232"/>
    <mergeCell ref="I203:J203"/>
    <mergeCell ref="I204:J204"/>
    <mergeCell ref="I205:J205"/>
    <mergeCell ref="I206:J206"/>
    <mergeCell ref="I207:J207"/>
    <mergeCell ref="I208:J208"/>
    <mergeCell ref="I209:J209"/>
    <mergeCell ref="I210:J210"/>
    <mergeCell ref="I211:J211"/>
    <mergeCell ref="I212:J212"/>
    <mergeCell ref="I213:J213"/>
    <mergeCell ref="I214:J214"/>
    <mergeCell ref="I215:J215"/>
    <mergeCell ref="I216:J216"/>
    <mergeCell ref="I217:J217"/>
    <mergeCell ref="I218:J218"/>
    <mergeCell ref="I219:J219"/>
    <mergeCell ref="E232:F23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310:L310"/>
    <mergeCell ref="E202:F202"/>
    <mergeCell ref="G202:H202"/>
    <mergeCell ref="I202:J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D201:H201"/>
    <mergeCell ref="C294:D295"/>
    <mergeCell ref="E294:E295"/>
    <mergeCell ref="F294:G295"/>
    <mergeCell ref="C296:D297"/>
    <mergeCell ref="E296:E297"/>
    <mergeCell ref="F296:G297"/>
    <mergeCell ref="A290:B297"/>
    <mergeCell ref="H294:I297"/>
    <mergeCell ref="D268:F268"/>
    <mergeCell ref="A260:F260"/>
    <mergeCell ref="G260:L260"/>
    <mergeCell ref="A261:C261"/>
    <mergeCell ref="D261:F261"/>
    <mergeCell ref="K227:L227"/>
    <mergeCell ref="K228:L228"/>
    <mergeCell ref="K229:L229"/>
    <mergeCell ref="K230:L230"/>
    <mergeCell ref="K231:L231"/>
    <mergeCell ref="K232:L232"/>
    <mergeCell ref="D254:F254"/>
    <mergeCell ref="A258:G258"/>
    <mergeCell ref="H258:L258"/>
    <mergeCell ref="A253:F253"/>
    <mergeCell ref="J294:L297"/>
    <mergeCell ref="J292:J293"/>
    <mergeCell ref="K292:L293"/>
    <mergeCell ref="E223:F223"/>
    <mergeCell ref="E224:F224"/>
    <mergeCell ref="E225:F225"/>
    <mergeCell ref="E226:F226"/>
    <mergeCell ref="E227:F227"/>
    <mergeCell ref="E228:F228"/>
    <mergeCell ref="A281:F281"/>
    <mergeCell ref="G281:L281"/>
    <mergeCell ref="A282:C282"/>
    <mergeCell ref="D282:F282"/>
    <mergeCell ref="A272:G272"/>
    <mergeCell ref="H272:L272"/>
    <mergeCell ref="A274:F274"/>
    <mergeCell ref="G274:L274"/>
    <mergeCell ref="A275:C275"/>
    <mergeCell ref="D275:F275"/>
    <mergeCell ref="A265:G265"/>
    <mergeCell ref="H265:L265"/>
    <mergeCell ref="A267:F267"/>
    <mergeCell ref="G267:L267"/>
    <mergeCell ref="A268:C268"/>
    <mergeCell ref="A316:L316"/>
    <mergeCell ref="A17:H17"/>
    <mergeCell ref="G247:L247"/>
    <mergeCell ref="G254:L254"/>
    <mergeCell ref="G261:L261"/>
    <mergeCell ref="G268:L268"/>
    <mergeCell ref="G275:L275"/>
    <mergeCell ref="G282:L282"/>
    <mergeCell ref="K188:L188"/>
    <mergeCell ref="K189:L189"/>
    <mergeCell ref="K190:L190"/>
    <mergeCell ref="K191:L191"/>
    <mergeCell ref="K192:L192"/>
    <mergeCell ref="K193:L193"/>
    <mergeCell ref="K133:L133"/>
    <mergeCell ref="C133:E133"/>
    <mergeCell ref="G133:I133"/>
    <mergeCell ref="K201:L201"/>
    <mergeCell ref="B201:C201"/>
    <mergeCell ref="I201:J201"/>
    <mergeCell ref="A286:G286"/>
    <mergeCell ref="H286:L286"/>
    <mergeCell ref="A279:G279"/>
    <mergeCell ref="H279:L279"/>
    <mergeCell ref="G253:L253"/>
    <mergeCell ref="A247:C247"/>
    <mergeCell ref="D247:F247"/>
    <mergeCell ref="A251:G251"/>
    <mergeCell ref="K221:L221"/>
    <mergeCell ref="K222:L222"/>
    <mergeCell ref="K223:L223"/>
    <mergeCell ref="K224:L224"/>
    <mergeCell ref="K225:L225"/>
    <mergeCell ref="K226:L226"/>
    <mergeCell ref="I241:J241"/>
    <mergeCell ref="A244:I244"/>
    <mergeCell ref="A246:F246"/>
    <mergeCell ref="G246:L246"/>
    <mergeCell ref="A237:L237"/>
    <mergeCell ref="A238:B238"/>
    <mergeCell ref="C238:D238"/>
    <mergeCell ref="E238:F238"/>
    <mergeCell ref="G238:H238"/>
    <mergeCell ref="I238:J238"/>
    <mergeCell ref="K238:L239"/>
    <mergeCell ref="E229:F229"/>
    <mergeCell ref="E230:F230"/>
    <mergeCell ref="E231:F231"/>
    <mergeCell ref="K219:L219"/>
    <mergeCell ref="K220:L220"/>
    <mergeCell ref="K208:L208"/>
    <mergeCell ref="K215:L215"/>
    <mergeCell ref="K216:L216"/>
    <mergeCell ref="K217:L217"/>
    <mergeCell ref="K218:L218"/>
    <mergeCell ref="K209:L209"/>
    <mergeCell ref="K210:L210"/>
    <mergeCell ref="K211:L211"/>
    <mergeCell ref="K212:L212"/>
    <mergeCell ref="K213:L213"/>
    <mergeCell ref="K214:L214"/>
    <mergeCell ref="K185:L185"/>
    <mergeCell ref="K186:L186"/>
    <mergeCell ref="K187:L187"/>
    <mergeCell ref="K194:L194"/>
    <mergeCell ref="K179:L179"/>
    <mergeCell ref="K180:L180"/>
    <mergeCell ref="K181:L181"/>
    <mergeCell ref="K182:L182"/>
    <mergeCell ref="K183:L183"/>
    <mergeCell ref="K184:L184"/>
    <mergeCell ref="K173:L173"/>
    <mergeCell ref="K174:L174"/>
    <mergeCell ref="K175:L175"/>
    <mergeCell ref="K176:L176"/>
    <mergeCell ref="K177:L177"/>
    <mergeCell ref="K178:L178"/>
    <mergeCell ref="K167:L167"/>
    <mergeCell ref="K168:L168"/>
    <mergeCell ref="K169:L169"/>
    <mergeCell ref="K170:L170"/>
    <mergeCell ref="K171:L171"/>
    <mergeCell ref="K172:L172"/>
    <mergeCell ref="K164:L164"/>
    <mergeCell ref="K165:L165"/>
    <mergeCell ref="K166:L166"/>
    <mergeCell ref="K155:L155"/>
    <mergeCell ref="K156:L156"/>
    <mergeCell ref="K157:L157"/>
    <mergeCell ref="K158:L158"/>
    <mergeCell ref="K159:L159"/>
    <mergeCell ref="K160:L160"/>
    <mergeCell ref="K149:L149"/>
    <mergeCell ref="K145:L145"/>
    <mergeCell ref="K146:L146"/>
    <mergeCell ref="J121:L121"/>
    <mergeCell ref="J122:L122"/>
    <mergeCell ref="J123:L123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G131:J131"/>
    <mergeCell ref="K131:L132"/>
    <mergeCell ref="K134:L134"/>
    <mergeCell ref="K135:L135"/>
    <mergeCell ref="J124:L124"/>
    <mergeCell ref="J117:L117"/>
    <mergeCell ref="J118:L118"/>
    <mergeCell ref="J119:L119"/>
    <mergeCell ref="J120:L120"/>
    <mergeCell ref="J114:L114"/>
    <mergeCell ref="J115:L115"/>
    <mergeCell ref="J116:L116"/>
    <mergeCell ref="J73:L73"/>
    <mergeCell ref="J74:L74"/>
    <mergeCell ref="J88:L88"/>
    <mergeCell ref="J89:L89"/>
    <mergeCell ref="J90:L90"/>
    <mergeCell ref="J91:L91"/>
    <mergeCell ref="J92:L92"/>
    <mergeCell ref="J85:L85"/>
    <mergeCell ref="J86:L86"/>
    <mergeCell ref="J87:L87"/>
    <mergeCell ref="J105:L105"/>
    <mergeCell ref="J100:L100"/>
    <mergeCell ref="J101:L101"/>
    <mergeCell ref="J112:L112"/>
    <mergeCell ref="J47:L47"/>
    <mergeCell ref="J48:L48"/>
    <mergeCell ref="J49:L49"/>
    <mergeCell ref="J50:L50"/>
    <mergeCell ref="J51:L51"/>
    <mergeCell ref="J52:L52"/>
    <mergeCell ref="J111:L111"/>
    <mergeCell ref="J106:L106"/>
    <mergeCell ref="J107:L107"/>
    <mergeCell ref="J108:L108"/>
    <mergeCell ref="J109:L109"/>
    <mergeCell ref="J110:L110"/>
    <mergeCell ref="J103:L103"/>
    <mergeCell ref="J104:L104"/>
    <mergeCell ref="J98:L98"/>
    <mergeCell ref="J55:L55"/>
    <mergeCell ref="J56:L56"/>
    <mergeCell ref="J57:L57"/>
    <mergeCell ref="J66:L66"/>
    <mergeCell ref="J34:L34"/>
    <mergeCell ref="J35:L35"/>
    <mergeCell ref="J36:L36"/>
    <mergeCell ref="J37:L37"/>
    <mergeCell ref="J38:L38"/>
    <mergeCell ref="J31:L31"/>
    <mergeCell ref="J32:L32"/>
    <mergeCell ref="J26:L26"/>
    <mergeCell ref="J27:L27"/>
    <mergeCell ref="J28:L28"/>
    <mergeCell ref="J29:L29"/>
    <mergeCell ref="J40:L40"/>
    <mergeCell ref="J41:L41"/>
    <mergeCell ref="J42:L42"/>
    <mergeCell ref="J43:L43"/>
    <mergeCell ref="J44:L44"/>
    <mergeCell ref="J45:L45"/>
    <mergeCell ref="J46:L46"/>
    <mergeCell ref="J53:L53"/>
    <mergeCell ref="J54:L54"/>
    <mergeCell ref="A310:F310"/>
    <mergeCell ref="A7:C8"/>
    <mergeCell ref="I7:L8"/>
    <mergeCell ref="D8:E8"/>
    <mergeCell ref="F8:H8"/>
    <mergeCell ref="A9:C10"/>
    <mergeCell ref="I9:L10"/>
    <mergeCell ref="D10:E10"/>
    <mergeCell ref="E292:E293"/>
    <mergeCell ref="F292:G293"/>
    <mergeCell ref="H292:I293"/>
    <mergeCell ref="A302:F302"/>
    <mergeCell ref="G302:L302"/>
    <mergeCell ref="C290:D291"/>
    <mergeCell ref="E290:E291"/>
    <mergeCell ref="F290:G291"/>
    <mergeCell ref="H290:I291"/>
    <mergeCell ref="J290:J291"/>
    <mergeCell ref="K290:L291"/>
    <mergeCell ref="C292:D293"/>
    <mergeCell ref="A254:C254"/>
    <mergeCell ref="H251:L251"/>
    <mergeCell ref="K240:K241"/>
    <mergeCell ref="L240:L241"/>
    <mergeCell ref="K202:L202"/>
    <mergeCell ref="K203:L203"/>
    <mergeCell ref="K204:L204"/>
    <mergeCell ref="K205:L205"/>
    <mergeCell ref="K207:L207"/>
    <mergeCell ref="K144:L144"/>
    <mergeCell ref="A199:A200"/>
    <mergeCell ref="B199:C200"/>
    <mergeCell ref="D199:J199"/>
    <mergeCell ref="K199:L200"/>
    <mergeCell ref="E200:F200"/>
    <mergeCell ref="G200:H200"/>
    <mergeCell ref="I200:J200"/>
    <mergeCell ref="K147:L147"/>
    <mergeCell ref="K148:L148"/>
    <mergeCell ref="K206:L206"/>
    <mergeCell ref="K150:L150"/>
    <mergeCell ref="K151:L151"/>
    <mergeCell ref="K152:L152"/>
    <mergeCell ref="K153:L153"/>
    <mergeCell ref="K154:L154"/>
    <mergeCell ref="K161:L161"/>
    <mergeCell ref="K162:L162"/>
    <mergeCell ref="K163:L163"/>
    <mergeCell ref="A131:A132"/>
    <mergeCell ref="B131:B132"/>
    <mergeCell ref="C131:F131"/>
    <mergeCell ref="J30:L30"/>
    <mergeCell ref="J81:L81"/>
    <mergeCell ref="J82:L82"/>
    <mergeCell ref="J39:L39"/>
    <mergeCell ref="J76:L76"/>
    <mergeCell ref="J77:L77"/>
    <mergeCell ref="J78:L78"/>
    <mergeCell ref="J79:L79"/>
    <mergeCell ref="J80:L80"/>
    <mergeCell ref="J93:L93"/>
    <mergeCell ref="J75:L75"/>
    <mergeCell ref="J33:L33"/>
    <mergeCell ref="J83:L83"/>
    <mergeCell ref="J84:L84"/>
    <mergeCell ref="J69:L69"/>
    <mergeCell ref="J94:L94"/>
    <mergeCell ref="J95:L95"/>
    <mergeCell ref="J96:L96"/>
    <mergeCell ref="J70:L70"/>
    <mergeCell ref="J71:L71"/>
    <mergeCell ref="J72:L72"/>
    <mergeCell ref="F9:H9"/>
    <mergeCell ref="F10:H10"/>
    <mergeCell ref="A11:C12"/>
    <mergeCell ref="D11:E11"/>
    <mergeCell ref="F11:H11"/>
    <mergeCell ref="I11:L12"/>
    <mergeCell ref="D12:E12"/>
    <mergeCell ref="F12:H12"/>
    <mergeCell ref="A13:C14"/>
    <mergeCell ref="D13:E13"/>
    <mergeCell ref="F13:H13"/>
    <mergeCell ref="D14:E14"/>
    <mergeCell ref="F14:H14"/>
    <mergeCell ref="I13:L14"/>
    <mergeCell ref="F16:H16"/>
    <mergeCell ref="F1:L1"/>
    <mergeCell ref="A2:L2"/>
    <mergeCell ref="A3:J3"/>
    <mergeCell ref="A4:C4"/>
    <mergeCell ref="D4:H4"/>
    <mergeCell ref="I4:L4"/>
    <mergeCell ref="A5:C6"/>
    <mergeCell ref="D5:E5"/>
    <mergeCell ref="F5:H5"/>
    <mergeCell ref="I5:L6"/>
    <mergeCell ref="D6:E6"/>
    <mergeCell ref="F6:H6"/>
    <mergeCell ref="D7:E7"/>
    <mergeCell ref="F7:H7"/>
    <mergeCell ref="A15:C16"/>
    <mergeCell ref="D15:E15"/>
    <mergeCell ref="F15:H15"/>
    <mergeCell ref="I15:L16"/>
    <mergeCell ref="D16:E16"/>
    <mergeCell ref="D9:E9"/>
    <mergeCell ref="B20:B21"/>
    <mergeCell ref="C20:C21"/>
    <mergeCell ref="I17:L17"/>
    <mergeCell ref="A20:A21"/>
    <mergeCell ref="D20:I20"/>
    <mergeCell ref="J20:L21"/>
    <mergeCell ref="J102:L102"/>
    <mergeCell ref="J97:L97"/>
    <mergeCell ref="J113:L113"/>
    <mergeCell ref="J99:L99"/>
    <mergeCell ref="J24:L24"/>
    <mergeCell ref="J22:L22"/>
    <mergeCell ref="J23:L23"/>
    <mergeCell ref="J25:L25"/>
    <mergeCell ref="J61:L61"/>
    <mergeCell ref="J62:L62"/>
    <mergeCell ref="J63:L63"/>
    <mergeCell ref="J58:L58"/>
    <mergeCell ref="J59:L59"/>
    <mergeCell ref="J60:L60"/>
    <mergeCell ref="J67:L67"/>
    <mergeCell ref="J68:L68"/>
    <mergeCell ref="J64:L64"/>
    <mergeCell ref="J65:L6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1"/>
  <sheetViews>
    <sheetView tabSelected="1" topLeftCell="A104" zoomScaleNormal="100" workbookViewId="0">
      <selection activeCell="E133" sqref="E133"/>
    </sheetView>
  </sheetViews>
  <sheetFormatPr defaultRowHeight="13.5"/>
  <cols>
    <col min="1" max="1" width="6.625" style="1" customWidth="1"/>
    <col min="2" max="16384" width="9" style="1"/>
  </cols>
  <sheetData>
    <row r="1" spans="1:12" ht="70.5" customHeight="1">
      <c r="F1" s="123" t="s">
        <v>0</v>
      </c>
      <c r="G1" s="124"/>
      <c r="H1" s="124"/>
      <c r="I1" s="124"/>
      <c r="J1" s="124"/>
      <c r="K1" s="124"/>
      <c r="L1" s="124"/>
    </row>
    <row r="2" spans="1:12" ht="60" customHeight="1">
      <c r="A2" s="125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4.25" thickBot="1">
      <c r="A3" s="188" t="s">
        <v>43</v>
      </c>
      <c r="B3" s="188"/>
      <c r="C3" s="188"/>
      <c r="D3" s="188"/>
      <c r="E3" s="188"/>
      <c r="F3" s="188"/>
      <c r="G3" s="188"/>
      <c r="H3" s="188"/>
      <c r="I3" s="188"/>
      <c r="J3" s="188"/>
      <c r="L3" s="2">
        <v>41</v>
      </c>
    </row>
    <row r="4" spans="1:12" ht="29.25" customHeight="1" thickBot="1">
      <c r="A4" s="126" t="s">
        <v>44</v>
      </c>
      <c r="B4" s="127"/>
      <c r="C4" s="128"/>
      <c r="D4" s="126" t="s">
        <v>1</v>
      </c>
      <c r="E4" s="127"/>
      <c r="F4" s="127"/>
      <c r="G4" s="127"/>
      <c r="H4" s="128"/>
      <c r="I4" s="126" t="s">
        <v>54</v>
      </c>
      <c r="J4" s="127"/>
      <c r="K4" s="127"/>
      <c r="L4" s="128"/>
    </row>
    <row r="5" spans="1:12" ht="14.25" thickBot="1">
      <c r="A5" s="134" t="s">
        <v>70</v>
      </c>
      <c r="B5" s="135"/>
      <c r="C5" s="136"/>
      <c r="D5" s="143" t="s">
        <v>2</v>
      </c>
      <c r="E5" s="144"/>
      <c r="F5" s="145">
        <f>A112+B112+C112+D112+E112+F112</f>
        <v>0</v>
      </c>
      <c r="G5" s="146"/>
      <c r="H5" s="147"/>
      <c r="I5" s="148">
        <f>SUM(F5:H6)</f>
        <v>0</v>
      </c>
      <c r="J5" s="149"/>
      <c r="K5" s="149"/>
      <c r="L5" s="150"/>
    </row>
    <row r="6" spans="1:12" ht="14.25" thickBot="1">
      <c r="A6" s="137"/>
      <c r="B6" s="138"/>
      <c r="C6" s="139"/>
      <c r="D6" s="143" t="s">
        <v>3</v>
      </c>
      <c r="E6" s="144"/>
      <c r="F6" s="145">
        <f>G112+H112+I112+J112+K112+L112</f>
        <v>0</v>
      </c>
      <c r="G6" s="146"/>
      <c r="H6" s="147"/>
      <c r="I6" s="151"/>
      <c r="J6" s="152"/>
      <c r="K6" s="152"/>
      <c r="L6" s="153"/>
    </row>
    <row r="7" spans="1:12" ht="14.25" thickBot="1">
      <c r="A7" s="134" t="s">
        <v>71</v>
      </c>
      <c r="B7" s="135"/>
      <c r="C7" s="136"/>
      <c r="D7" s="143" t="s">
        <v>2</v>
      </c>
      <c r="E7" s="144"/>
      <c r="F7" s="145">
        <f>A119+B119+C119+D119+E119+F119</f>
        <v>0</v>
      </c>
      <c r="G7" s="146"/>
      <c r="H7" s="147"/>
      <c r="I7" s="148">
        <f>SUM(F7:H8)</f>
        <v>0</v>
      </c>
      <c r="J7" s="149"/>
      <c r="K7" s="149"/>
      <c r="L7" s="150"/>
    </row>
    <row r="8" spans="1:12" ht="14.25" thickBot="1">
      <c r="A8" s="137"/>
      <c r="B8" s="138"/>
      <c r="C8" s="139"/>
      <c r="D8" s="143" t="s">
        <v>3</v>
      </c>
      <c r="E8" s="144"/>
      <c r="F8" s="145">
        <f>G119+H119+I119+J119+K119+L119</f>
        <v>0</v>
      </c>
      <c r="G8" s="146"/>
      <c r="H8" s="147"/>
      <c r="I8" s="151"/>
      <c r="J8" s="152"/>
      <c r="K8" s="152"/>
      <c r="L8" s="153"/>
    </row>
    <row r="9" spans="1:12" ht="14.25" thickBot="1">
      <c r="A9" s="134"/>
      <c r="B9" s="135"/>
      <c r="C9" s="136"/>
      <c r="D9" s="143" t="s">
        <v>2</v>
      </c>
      <c r="E9" s="144"/>
      <c r="F9" s="145"/>
      <c r="G9" s="146"/>
      <c r="H9" s="147"/>
      <c r="I9" s="148"/>
      <c r="J9" s="149"/>
      <c r="K9" s="149"/>
      <c r="L9" s="150"/>
    </row>
    <row r="10" spans="1:12" ht="14.25" thickBot="1">
      <c r="A10" s="137"/>
      <c r="B10" s="138"/>
      <c r="C10" s="139"/>
      <c r="D10" s="143" t="s">
        <v>3</v>
      </c>
      <c r="E10" s="144"/>
      <c r="F10" s="145"/>
      <c r="G10" s="146"/>
      <c r="H10" s="147"/>
      <c r="I10" s="151"/>
      <c r="J10" s="152"/>
      <c r="K10" s="152"/>
      <c r="L10" s="153"/>
    </row>
    <row r="11" spans="1:12" ht="27.75" customHeight="1" thickBot="1">
      <c r="A11" s="131" t="s">
        <v>4</v>
      </c>
      <c r="B11" s="132"/>
      <c r="C11" s="132"/>
      <c r="D11" s="132"/>
      <c r="E11" s="132"/>
      <c r="F11" s="132"/>
      <c r="G11" s="132"/>
      <c r="H11" s="133"/>
      <c r="I11" s="259">
        <f>SUM(I5:L8)</f>
        <v>0</v>
      </c>
      <c r="J11" s="260"/>
      <c r="K11" s="260"/>
      <c r="L11" s="261"/>
    </row>
    <row r="12" spans="1:12" s="68" customFormat="1" ht="27.75" customHeight="1">
      <c r="A12" s="66"/>
      <c r="B12" s="66"/>
      <c r="C12" s="66"/>
      <c r="D12" s="66"/>
      <c r="E12" s="66"/>
      <c r="F12" s="66"/>
      <c r="G12" s="66"/>
      <c r="H12" s="66"/>
      <c r="I12" s="86"/>
      <c r="J12" s="86"/>
      <c r="K12" s="86"/>
      <c r="L12" s="86"/>
    </row>
    <row r="13" spans="1:12" ht="14.25" thickBot="1"/>
    <row r="14" spans="1:12" ht="39.75" customHeight="1" thickBot="1">
      <c r="A14" s="129" t="s">
        <v>5</v>
      </c>
      <c r="B14" s="129" t="s">
        <v>6</v>
      </c>
      <c r="C14" s="129" t="s">
        <v>74</v>
      </c>
      <c r="D14" s="168" t="s">
        <v>2</v>
      </c>
      <c r="E14" s="168"/>
      <c r="F14" s="168"/>
      <c r="G14" s="168"/>
      <c r="H14" s="168"/>
      <c r="I14" s="168"/>
      <c r="J14" s="169" t="s">
        <v>14</v>
      </c>
      <c r="K14" s="170"/>
      <c r="L14" s="171"/>
    </row>
    <row r="15" spans="1:12" ht="31.5" customHeight="1" thickBot="1">
      <c r="A15" s="130"/>
      <c r="B15" s="130"/>
      <c r="C15" s="130"/>
      <c r="D15" s="9" t="s">
        <v>15</v>
      </c>
      <c r="E15" s="9" t="s">
        <v>16</v>
      </c>
      <c r="F15" s="9" t="s">
        <v>17</v>
      </c>
      <c r="G15" s="9" t="s">
        <v>18</v>
      </c>
      <c r="H15" s="9" t="s">
        <v>19</v>
      </c>
      <c r="I15" s="9" t="s">
        <v>20</v>
      </c>
      <c r="J15" s="172"/>
      <c r="K15" s="173"/>
      <c r="L15" s="174"/>
    </row>
    <row r="16" spans="1:12">
      <c r="A16" s="14">
        <v>1</v>
      </c>
      <c r="B16" s="44"/>
      <c r="C16" s="45"/>
      <c r="D16" s="42"/>
      <c r="E16" s="42"/>
      <c r="F16" s="42"/>
      <c r="G16" s="14"/>
      <c r="H16" s="14"/>
      <c r="I16" s="14"/>
      <c r="J16" s="268" t="s">
        <v>72</v>
      </c>
      <c r="K16" s="269"/>
      <c r="L16" s="270"/>
    </row>
    <row r="17" spans="1:16">
      <c r="A17" s="15"/>
      <c r="B17" s="40"/>
      <c r="C17" s="40"/>
      <c r="D17" s="23"/>
      <c r="E17" s="23"/>
      <c r="F17" s="23"/>
      <c r="G17" s="15"/>
      <c r="H17" s="15"/>
      <c r="I17" s="15"/>
      <c r="J17" s="265" t="s">
        <v>73</v>
      </c>
      <c r="K17" s="266"/>
      <c r="L17" s="267"/>
    </row>
    <row r="18" spans="1:16">
      <c r="A18" s="7">
        <v>2</v>
      </c>
      <c r="B18" s="35"/>
      <c r="C18" s="35"/>
      <c r="D18" s="23"/>
      <c r="E18" s="23"/>
      <c r="F18" s="23"/>
      <c r="G18" s="17"/>
      <c r="H18" s="17"/>
      <c r="I18" s="17"/>
      <c r="J18" s="289" t="s">
        <v>72</v>
      </c>
      <c r="K18" s="290"/>
      <c r="L18" s="291"/>
    </row>
    <row r="19" spans="1:16">
      <c r="A19" s="7"/>
      <c r="B19" s="35"/>
      <c r="C19" s="35"/>
      <c r="D19" s="23"/>
      <c r="E19" s="23"/>
      <c r="F19" s="23"/>
      <c r="G19" s="17"/>
      <c r="H19" s="17"/>
      <c r="I19" s="17"/>
      <c r="J19" s="274" t="s">
        <v>73</v>
      </c>
      <c r="K19" s="275"/>
      <c r="L19" s="276"/>
    </row>
    <row r="20" spans="1:16">
      <c r="A20" s="15">
        <v>3</v>
      </c>
      <c r="B20" s="40"/>
      <c r="C20" s="40"/>
      <c r="D20" s="23"/>
      <c r="E20" s="23"/>
      <c r="F20" s="23"/>
      <c r="G20" s="15"/>
      <c r="H20" s="15"/>
      <c r="I20" s="15"/>
      <c r="J20" s="268" t="s">
        <v>72</v>
      </c>
      <c r="K20" s="269"/>
      <c r="L20" s="270"/>
    </row>
    <row r="21" spans="1:16">
      <c r="A21" s="15"/>
      <c r="B21" s="40"/>
      <c r="C21" s="40"/>
      <c r="D21" s="23"/>
      <c r="E21" s="23"/>
      <c r="F21" s="23"/>
      <c r="G21" s="15"/>
      <c r="H21" s="15"/>
      <c r="I21" s="15"/>
      <c r="J21" s="265" t="s">
        <v>73</v>
      </c>
      <c r="K21" s="266"/>
      <c r="L21" s="267"/>
    </row>
    <row r="22" spans="1:16">
      <c r="A22" s="16">
        <v>4</v>
      </c>
      <c r="B22" s="35"/>
      <c r="C22" s="35"/>
      <c r="D22" s="42"/>
      <c r="E22" s="42"/>
      <c r="F22" s="42"/>
      <c r="G22" s="16"/>
      <c r="H22" s="16"/>
      <c r="I22" s="16"/>
      <c r="J22" s="289" t="s">
        <v>72</v>
      </c>
      <c r="K22" s="290"/>
      <c r="L22" s="291"/>
      <c r="P22" s="64"/>
    </row>
    <row r="23" spans="1:16">
      <c r="A23" s="16"/>
      <c r="B23" s="35"/>
      <c r="C23" s="35"/>
      <c r="D23" s="42"/>
      <c r="E23" s="42"/>
      <c r="F23" s="42"/>
      <c r="G23" s="16"/>
      <c r="H23" s="16"/>
      <c r="I23" s="16"/>
      <c r="J23" s="274" t="s">
        <v>73</v>
      </c>
      <c r="K23" s="275"/>
      <c r="L23" s="276"/>
      <c r="P23" s="64"/>
    </row>
    <row r="24" spans="1:16">
      <c r="A24" s="14">
        <v>5</v>
      </c>
      <c r="B24" s="40"/>
      <c r="C24" s="40"/>
      <c r="D24" s="42"/>
      <c r="E24" s="42"/>
      <c r="F24" s="42"/>
      <c r="G24" s="14"/>
      <c r="H24" s="14"/>
      <c r="I24" s="14"/>
      <c r="J24" s="268" t="s">
        <v>72</v>
      </c>
      <c r="K24" s="269"/>
      <c r="L24" s="270"/>
      <c r="P24" s="64"/>
    </row>
    <row r="25" spans="1:16">
      <c r="A25" s="14"/>
      <c r="B25" s="40"/>
      <c r="C25" s="40"/>
      <c r="D25" s="42"/>
      <c r="E25" s="42"/>
      <c r="F25" s="42"/>
      <c r="G25" s="14"/>
      <c r="H25" s="14"/>
      <c r="I25" s="14"/>
      <c r="J25" s="265" t="s">
        <v>73</v>
      </c>
      <c r="K25" s="266"/>
      <c r="L25" s="267"/>
      <c r="P25" s="64"/>
    </row>
    <row r="26" spans="1:16">
      <c r="A26" s="16">
        <v>6</v>
      </c>
      <c r="B26" s="35"/>
      <c r="C26" s="35"/>
      <c r="D26" s="42"/>
      <c r="E26" s="42"/>
      <c r="F26" s="42"/>
      <c r="G26" s="16"/>
      <c r="H26" s="16"/>
      <c r="I26" s="16"/>
      <c r="J26" s="289" t="s">
        <v>72</v>
      </c>
      <c r="K26" s="290"/>
      <c r="L26" s="291"/>
      <c r="P26" s="64"/>
    </row>
    <row r="27" spans="1:16">
      <c r="A27" s="16"/>
      <c r="B27" s="35"/>
      <c r="C27" s="35"/>
      <c r="D27" s="42"/>
      <c r="E27" s="42"/>
      <c r="F27" s="42"/>
      <c r="G27" s="16"/>
      <c r="H27" s="16"/>
      <c r="I27" s="16"/>
      <c r="J27" s="274" t="s">
        <v>73</v>
      </c>
      <c r="K27" s="275"/>
      <c r="L27" s="276"/>
      <c r="P27" s="64"/>
    </row>
    <row r="28" spans="1:16">
      <c r="A28" s="14">
        <v>7</v>
      </c>
      <c r="B28" s="40"/>
      <c r="C28" s="40"/>
      <c r="D28" s="42"/>
      <c r="E28" s="42"/>
      <c r="F28" s="42"/>
      <c r="G28" s="14"/>
      <c r="H28" s="14"/>
      <c r="I28" s="14"/>
      <c r="J28" s="268" t="s">
        <v>72</v>
      </c>
      <c r="K28" s="269"/>
      <c r="L28" s="270"/>
    </row>
    <row r="29" spans="1:16">
      <c r="A29" s="15"/>
      <c r="B29" s="40"/>
      <c r="C29" s="40"/>
      <c r="D29" s="23"/>
      <c r="E29" s="23"/>
      <c r="F29" s="23"/>
      <c r="G29" s="15"/>
      <c r="H29" s="15"/>
      <c r="I29" s="15"/>
      <c r="J29" s="265" t="s">
        <v>73</v>
      </c>
      <c r="K29" s="266"/>
      <c r="L29" s="267"/>
    </row>
    <row r="30" spans="1:16">
      <c r="A30" s="7">
        <v>8</v>
      </c>
      <c r="D30" s="23"/>
      <c r="E30" s="23"/>
      <c r="F30" s="23"/>
      <c r="G30" s="7"/>
      <c r="H30" s="7"/>
      <c r="I30" s="7"/>
      <c r="J30" s="289" t="s">
        <v>72</v>
      </c>
      <c r="K30" s="290"/>
      <c r="L30" s="291"/>
    </row>
    <row r="31" spans="1:16">
      <c r="A31" s="7"/>
      <c r="B31" s="35"/>
      <c r="C31" s="35"/>
      <c r="D31" s="23"/>
      <c r="E31" s="23"/>
      <c r="F31" s="23"/>
      <c r="G31" s="7"/>
      <c r="H31" s="7"/>
      <c r="I31" s="7"/>
      <c r="J31" s="274" t="s">
        <v>73</v>
      </c>
      <c r="K31" s="275"/>
      <c r="L31" s="276"/>
    </row>
    <row r="32" spans="1:16">
      <c r="A32" s="15">
        <v>9</v>
      </c>
      <c r="B32" s="40"/>
      <c r="C32" s="40"/>
      <c r="D32" s="23"/>
      <c r="E32" s="23"/>
      <c r="F32" s="23"/>
      <c r="G32" s="15"/>
      <c r="H32" s="15"/>
      <c r="I32" s="15"/>
      <c r="J32" s="268" t="s">
        <v>72</v>
      </c>
      <c r="K32" s="269"/>
      <c r="L32" s="270"/>
    </row>
    <row r="33" spans="1:12">
      <c r="A33" s="15"/>
      <c r="B33" s="40"/>
      <c r="C33" s="40"/>
      <c r="D33" s="23"/>
      <c r="E33" s="23"/>
      <c r="F33" s="23"/>
      <c r="G33" s="15"/>
      <c r="H33" s="15"/>
      <c r="I33" s="15"/>
      <c r="J33" s="265" t="s">
        <v>73</v>
      </c>
      <c r="K33" s="266"/>
      <c r="L33" s="267"/>
    </row>
    <row r="34" spans="1:12">
      <c r="A34" s="16">
        <v>10</v>
      </c>
      <c r="B34" s="35"/>
      <c r="C34" s="35"/>
      <c r="D34" s="42"/>
      <c r="E34" s="42"/>
      <c r="F34" s="42"/>
      <c r="G34" s="16"/>
      <c r="H34" s="16"/>
      <c r="I34" s="16"/>
      <c r="J34" s="289" t="s">
        <v>72</v>
      </c>
      <c r="K34" s="290"/>
      <c r="L34" s="291"/>
    </row>
    <row r="35" spans="1:12">
      <c r="A35" s="17"/>
      <c r="B35" s="35"/>
      <c r="C35" s="35"/>
      <c r="D35" s="23"/>
      <c r="E35" s="23"/>
      <c r="F35" s="23"/>
      <c r="G35" s="17"/>
      <c r="H35" s="17"/>
      <c r="I35" s="17"/>
      <c r="J35" s="274" t="s">
        <v>73</v>
      </c>
      <c r="K35" s="275"/>
      <c r="L35" s="276"/>
    </row>
    <row r="36" spans="1:12">
      <c r="A36" s="15">
        <v>11</v>
      </c>
      <c r="B36" s="40"/>
      <c r="C36" s="40"/>
      <c r="D36" s="23"/>
      <c r="E36" s="23"/>
      <c r="F36" s="23"/>
      <c r="G36" s="15"/>
      <c r="H36" s="15"/>
      <c r="I36" s="15"/>
      <c r="J36" s="268" t="s">
        <v>72</v>
      </c>
      <c r="K36" s="269"/>
      <c r="L36" s="270"/>
    </row>
    <row r="37" spans="1:12">
      <c r="A37" s="15"/>
      <c r="B37" s="40"/>
      <c r="C37" s="40"/>
      <c r="D37" s="23"/>
      <c r="E37" s="23"/>
      <c r="F37" s="23"/>
      <c r="G37" s="15"/>
      <c r="H37" s="15"/>
      <c r="I37" s="15"/>
      <c r="J37" s="265" t="s">
        <v>73</v>
      </c>
      <c r="K37" s="266"/>
      <c r="L37" s="267"/>
    </row>
    <row r="38" spans="1:12">
      <c r="A38" s="17">
        <v>12</v>
      </c>
      <c r="B38" s="35"/>
      <c r="C38" s="35"/>
      <c r="D38" s="23"/>
      <c r="E38" s="23"/>
      <c r="F38" s="23"/>
      <c r="G38" s="17"/>
      <c r="H38" s="17"/>
      <c r="I38" s="17"/>
      <c r="J38" s="289" t="s">
        <v>72</v>
      </c>
      <c r="K38" s="290"/>
      <c r="L38" s="291"/>
    </row>
    <row r="39" spans="1:12">
      <c r="A39" s="17"/>
      <c r="B39" s="35"/>
      <c r="C39" s="35"/>
      <c r="D39" s="23"/>
      <c r="E39" s="23"/>
      <c r="F39" s="23"/>
      <c r="G39" s="17"/>
      <c r="H39" s="17"/>
      <c r="I39" s="17"/>
      <c r="J39" s="274" t="s">
        <v>73</v>
      </c>
      <c r="K39" s="275"/>
      <c r="L39" s="276"/>
    </row>
    <row r="40" spans="1:12">
      <c r="A40" s="14">
        <v>13</v>
      </c>
      <c r="B40" s="40"/>
      <c r="C40" s="40"/>
      <c r="D40" s="42"/>
      <c r="E40" s="42"/>
      <c r="F40" s="42"/>
      <c r="G40" s="14"/>
      <c r="H40" s="14"/>
      <c r="I40" s="14"/>
      <c r="J40" s="268" t="s">
        <v>72</v>
      </c>
      <c r="K40" s="269"/>
      <c r="L40" s="270"/>
    </row>
    <row r="41" spans="1:12" ht="17.25" customHeight="1">
      <c r="A41" s="15"/>
      <c r="B41" s="40"/>
      <c r="C41" s="40"/>
      <c r="D41" s="23"/>
      <c r="E41" s="23"/>
      <c r="F41" s="23"/>
      <c r="G41" s="15"/>
      <c r="H41" s="15"/>
      <c r="I41" s="15"/>
      <c r="J41" s="265" t="s">
        <v>73</v>
      </c>
      <c r="K41" s="266"/>
      <c r="L41" s="267"/>
    </row>
    <row r="42" spans="1:12">
      <c r="A42" s="17">
        <v>14</v>
      </c>
      <c r="B42" s="35"/>
      <c r="C42" s="35"/>
      <c r="D42" s="23"/>
      <c r="E42" s="23"/>
      <c r="F42" s="23"/>
      <c r="G42" s="17"/>
      <c r="H42" s="17"/>
      <c r="I42" s="17"/>
      <c r="J42" s="289" t="s">
        <v>72</v>
      </c>
      <c r="K42" s="290"/>
      <c r="L42" s="291"/>
    </row>
    <row r="43" spans="1:12">
      <c r="A43" s="17"/>
      <c r="B43" s="35"/>
      <c r="C43" s="35"/>
      <c r="D43" s="23"/>
      <c r="E43" s="23"/>
      <c r="F43" s="23"/>
      <c r="G43" s="17"/>
      <c r="H43" s="17"/>
      <c r="I43" s="17"/>
      <c r="J43" s="274" t="s">
        <v>73</v>
      </c>
      <c r="K43" s="275"/>
      <c r="L43" s="276"/>
    </row>
    <row r="44" spans="1:12">
      <c r="A44" s="15">
        <v>15</v>
      </c>
      <c r="B44" s="67"/>
      <c r="C44" s="67"/>
      <c r="D44" s="23"/>
      <c r="E44" s="23"/>
      <c r="F44" s="23"/>
      <c r="G44" s="15"/>
      <c r="H44" s="15"/>
      <c r="I44" s="15"/>
      <c r="J44" s="268" t="s">
        <v>72</v>
      </c>
      <c r="K44" s="269"/>
      <c r="L44" s="270"/>
    </row>
    <row r="45" spans="1:12">
      <c r="A45" s="15"/>
      <c r="B45" s="40"/>
      <c r="C45" s="40"/>
      <c r="D45" s="23"/>
      <c r="E45" s="23"/>
      <c r="F45" s="23"/>
      <c r="G45" s="15"/>
      <c r="H45" s="15"/>
      <c r="I45" s="15"/>
      <c r="J45" s="265" t="s">
        <v>73</v>
      </c>
      <c r="K45" s="266"/>
      <c r="L45" s="267"/>
    </row>
    <row r="46" spans="1:12">
      <c r="A46" s="17">
        <v>16</v>
      </c>
      <c r="B46" s="35"/>
      <c r="C46" s="35"/>
      <c r="D46" s="23"/>
      <c r="E46" s="23"/>
      <c r="F46" s="23"/>
      <c r="G46" s="17"/>
      <c r="H46" s="17"/>
      <c r="I46" s="17"/>
      <c r="J46" s="289" t="s">
        <v>72</v>
      </c>
      <c r="K46" s="290"/>
      <c r="L46" s="291"/>
    </row>
    <row r="47" spans="1:12">
      <c r="A47" s="17"/>
      <c r="B47" s="35"/>
      <c r="C47" s="35"/>
      <c r="D47" s="23"/>
      <c r="E47" s="23"/>
      <c r="F47" s="23"/>
      <c r="G47" s="17"/>
      <c r="H47" s="17"/>
      <c r="I47" s="17"/>
      <c r="J47" s="274" t="s">
        <v>73</v>
      </c>
      <c r="K47" s="275"/>
      <c r="L47" s="276"/>
    </row>
    <row r="48" spans="1:12">
      <c r="A48" s="15">
        <v>17</v>
      </c>
      <c r="B48" s="40"/>
      <c r="C48" s="40"/>
      <c r="D48" s="23"/>
      <c r="E48" s="23"/>
      <c r="F48" s="23"/>
      <c r="G48" s="15"/>
      <c r="H48" s="15"/>
      <c r="I48" s="15"/>
      <c r="J48" s="268" t="s">
        <v>72</v>
      </c>
      <c r="K48" s="269"/>
      <c r="L48" s="270"/>
    </row>
    <row r="49" spans="1:13">
      <c r="A49" s="14"/>
      <c r="B49" s="40"/>
      <c r="C49" s="40"/>
      <c r="D49" s="42"/>
      <c r="E49" s="42"/>
      <c r="F49" s="42"/>
      <c r="G49" s="14"/>
      <c r="H49" s="14"/>
      <c r="I49" s="14"/>
      <c r="J49" s="268" t="s">
        <v>72</v>
      </c>
      <c r="K49" s="269"/>
      <c r="L49" s="270"/>
    </row>
    <row r="50" spans="1:13">
      <c r="A50" s="17">
        <v>16</v>
      </c>
      <c r="B50" s="35"/>
      <c r="C50" s="35"/>
      <c r="D50" s="23"/>
      <c r="E50" s="23"/>
      <c r="F50" s="23"/>
      <c r="G50" s="17"/>
      <c r="H50" s="17"/>
      <c r="I50" s="17"/>
      <c r="J50" s="289" t="s">
        <v>72</v>
      </c>
      <c r="K50" s="290"/>
      <c r="L50" s="291"/>
    </row>
    <row r="51" spans="1:13">
      <c r="A51" s="17"/>
      <c r="B51" s="35"/>
      <c r="C51" s="35"/>
      <c r="D51" s="23"/>
      <c r="E51" s="23"/>
      <c r="F51" s="23"/>
      <c r="G51" s="17"/>
      <c r="H51" s="17"/>
      <c r="I51" s="17"/>
      <c r="J51" s="274" t="s">
        <v>73</v>
      </c>
      <c r="K51" s="275"/>
      <c r="L51" s="276"/>
    </row>
    <row r="52" spans="1:13">
      <c r="A52" s="15">
        <v>17</v>
      </c>
      <c r="B52" s="67"/>
      <c r="C52" s="67"/>
      <c r="D52" s="23"/>
      <c r="E52" s="23"/>
      <c r="F52" s="23"/>
      <c r="G52" s="15"/>
      <c r="H52" s="15"/>
      <c r="I52" s="15"/>
      <c r="J52" s="268" t="s">
        <v>72</v>
      </c>
      <c r="K52" s="269"/>
      <c r="L52" s="270"/>
    </row>
    <row r="53" spans="1:13">
      <c r="A53" s="15"/>
      <c r="B53" s="40"/>
      <c r="C53" s="40"/>
      <c r="D53" s="23"/>
      <c r="E53" s="23"/>
      <c r="F53" s="23"/>
      <c r="G53" s="15"/>
      <c r="H53" s="15"/>
      <c r="I53" s="15"/>
      <c r="J53" s="265" t="s">
        <v>73</v>
      </c>
      <c r="K53" s="266"/>
      <c r="L53" s="267"/>
    </row>
    <row r="54" spans="1:13">
      <c r="A54" s="17">
        <v>18</v>
      </c>
      <c r="B54" s="35"/>
      <c r="C54" s="35"/>
      <c r="D54" s="23"/>
      <c r="E54" s="23"/>
      <c r="F54" s="23"/>
      <c r="G54" s="17"/>
      <c r="H54" s="17"/>
      <c r="I54" s="17"/>
      <c r="J54" s="289" t="s">
        <v>72</v>
      </c>
      <c r="K54" s="290"/>
      <c r="L54" s="291"/>
    </row>
    <row r="55" spans="1:13">
      <c r="A55" s="17"/>
      <c r="B55" s="35"/>
      <c r="C55" s="35"/>
      <c r="D55" s="23"/>
      <c r="E55" s="23"/>
      <c r="F55" s="23"/>
      <c r="G55" s="17"/>
      <c r="H55" s="17"/>
      <c r="I55" s="17"/>
      <c r="J55" s="274" t="s">
        <v>73</v>
      </c>
      <c r="K55" s="275"/>
      <c r="L55" s="276"/>
    </row>
    <row r="56" spans="1:13">
      <c r="A56" s="15" t="s">
        <v>7</v>
      </c>
      <c r="B56" s="40"/>
      <c r="C56" s="40">
        <f>SUM(C16:C55)</f>
        <v>0</v>
      </c>
      <c r="D56" s="76">
        <f t="shared" ref="D56:F56" si="0">SUM(D16)</f>
        <v>0</v>
      </c>
      <c r="E56" s="76">
        <f t="shared" si="0"/>
        <v>0</v>
      </c>
      <c r="F56" s="76">
        <f t="shared" si="0"/>
        <v>0</v>
      </c>
      <c r="G56" s="40">
        <f>SUM(G16:G55)</f>
        <v>0</v>
      </c>
      <c r="H56" s="40">
        <f>SUM(H16:H55)</f>
        <v>0</v>
      </c>
      <c r="I56" s="40">
        <f>SUM(I16:I55)</f>
        <v>0</v>
      </c>
      <c r="J56" s="196"/>
      <c r="K56" s="197"/>
      <c r="L56" s="198"/>
    </row>
    <row r="57" spans="1:1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68"/>
    </row>
    <row r="58" spans="1:1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68"/>
    </row>
    <row r="59" spans="1:13" ht="14.25" thickBo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1:13" ht="14.25" thickBot="1">
      <c r="A60" s="129" t="s">
        <v>5</v>
      </c>
      <c r="B60" s="129" t="s">
        <v>6</v>
      </c>
      <c r="C60" s="179" t="s">
        <v>21</v>
      </c>
      <c r="D60" s="168"/>
      <c r="E60" s="168"/>
      <c r="F60" s="168"/>
      <c r="G60" s="179" t="s">
        <v>22</v>
      </c>
      <c r="H60" s="168"/>
      <c r="I60" s="168"/>
      <c r="J60" s="180"/>
      <c r="K60" s="175" t="s">
        <v>25</v>
      </c>
      <c r="L60" s="176"/>
    </row>
    <row r="61" spans="1:13" ht="24.75" thickBot="1">
      <c r="A61" s="130"/>
      <c r="B61" s="130"/>
      <c r="C61" s="6" t="s">
        <v>28</v>
      </c>
      <c r="D61" s="13" t="s">
        <v>29</v>
      </c>
      <c r="E61" s="6" t="s">
        <v>30</v>
      </c>
      <c r="F61" s="6" t="s">
        <v>31</v>
      </c>
      <c r="G61" s="6" t="s">
        <v>28</v>
      </c>
      <c r="H61" s="13" t="s">
        <v>29</v>
      </c>
      <c r="I61" s="6" t="s">
        <v>30</v>
      </c>
      <c r="J61" s="6" t="s">
        <v>35</v>
      </c>
      <c r="K61" s="177"/>
      <c r="L61" s="178"/>
    </row>
    <row r="62" spans="1:13" ht="14.25" thickBot="1">
      <c r="A62" s="7"/>
      <c r="B62" s="7"/>
      <c r="C62" s="248">
        <v>11</v>
      </c>
      <c r="D62" s="249"/>
      <c r="E62" s="250"/>
      <c r="F62" s="50">
        <v>16.5</v>
      </c>
      <c r="G62" s="251">
        <v>12.65</v>
      </c>
      <c r="H62" s="252"/>
      <c r="I62" s="253"/>
      <c r="J62" s="31">
        <v>18.97</v>
      </c>
      <c r="K62" s="254"/>
      <c r="L62" s="255"/>
    </row>
    <row r="63" spans="1:13">
      <c r="A63" s="21">
        <v>1</v>
      </c>
      <c r="B63" s="69"/>
      <c r="C63" s="69"/>
      <c r="D63" s="69"/>
      <c r="E63" s="69"/>
      <c r="F63" s="69"/>
      <c r="G63" s="69"/>
      <c r="H63" s="69"/>
      <c r="I63" s="69"/>
      <c r="J63" s="69"/>
      <c r="K63" s="292" t="s">
        <v>72</v>
      </c>
      <c r="L63" s="293"/>
    </row>
    <row r="64" spans="1:13" ht="14.25" thickBot="1">
      <c r="A64" s="46"/>
      <c r="B64" s="70"/>
      <c r="C64" s="70"/>
      <c r="D64" s="70"/>
      <c r="E64" s="70"/>
      <c r="F64" s="70"/>
      <c r="G64" s="70"/>
      <c r="H64" s="70"/>
      <c r="I64" s="70"/>
      <c r="J64" s="70"/>
      <c r="K64" s="282" t="s">
        <v>73</v>
      </c>
      <c r="L64" s="283"/>
    </row>
    <row r="65" spans="1:12">
      <c r="A65" s="12">
        <v>2</v>
      </c>
      <c r="B65" s="56"/>
      <c r="C65" s="56"/>
      <c r="D65" s="56"/>
      <c r="E65" s="56"/>
      <c r="F65" s="56"/>
      <c r="G65" s="56"/>
      <c r="H65" s="56"/>
      <c r="I65" s="56"/>
      <c r="J65" s="56"/>
      <c r="K65" s="292" t="s">
        <v>72</v>
      </c>
      <c r="L65" s="293"/>
    </row>
    <row r="66" spans="1:12" ht="14.25" thickBot="1">
      <c r="A66" s="47"/>
      <c r="B66" s="71"/>
      <c r="C66" s="71"/>
      <c r="D66" s="71"/>
      <c r="E66" s="71"/>
      <c r="F66" s="71"/>
      <c r="G66" s="71"/>
      <c r="H66" s="71"/>
      <c r="I66" s="71"/>
      <c r="J66" s="71"/>
      <c r="K66" s="282" t="s">
        <v>73</v>
      </c>
      <c r="L66" s="283"/>
    </row>
    <row r="67" spans="1:12">
      <c r="A67" s="21">
        <v>3</v>
      </c>
      <c r="B67" s="69"/>
      <c r="C67" s="69"/>
      <c r="D67" s="69"/>
      <c r="E67" s="69"/>
      <c r="F67" s="69"/>
      <c r="G67" s="69"/>
      <c r="H67" s="69"/>
      <c r="I67" s="69"/>
      <c r="J67" s="69"/>
      <c r="K67" s="292" t="s">
        <v>72</v>
      </c>
      <c r="L67" s="293"/>
    </row>
    <row r="68" spans="1:12" ht="14.25" thickBot="1">
      <c r="A68" s="46"/>
      <c r="B68" s="70"/>
      <c r="C68" s="70"/>
      <c r="D68" s="70"/>
      <c r="E68" s="70"/>
      <c r="F68" s="70"/>
      <c r="G68" s="70"/>
      <c r="H68" s="70"/>
      <c r="I68" s="70"/>
      <c r="J68" s="70"/>
      <c r="K68" s="282" t="s">
        <v>73</v>
      </c>
      <c r="L68" s="283"/>
    </row>
    <row r="69" spans="1:12">
      <c r="A69" s="12">
        <v>4</v>
      </c>
      <c r="B69" s="56"/>
      <c r="C69" s="56"/>
      <c r="D69" s="56"/>
      <c r="E69" s="56"/>
      <c r="F69" s="56"/>
      <c r="G69" s="56"/>
      <c r="H69" s="56"/>
      <c r="I69" s="56"/>
      <c r="J69" s="56"/>
      <c r="K69" s="292" t="s">
        <v>72</v>
      </c>
      <c r="L69" s="293"/>
    </row>
    <row r="70" spans="1:12" ht="14.25" thickBot="1">
      <c r="A70" s="7"/>
      <c r="B70" s="57"/>
      <c r="C70" s="57"/>
      <c r="D70" s="57"/>
      <c r="E70" s="57"/>
      <c r="F70" s="57"/>
      <c r="G70" s="57"/>
      <c r="H70" s="57"/>
      <c r="I70" s="57"/>
      <c r="J70" s="57"/>
      <c r="K70" s="282" t="s">
        <v>73</v>
      </c>
      <c r="L70" s="283"/>
    </row>
    <row r="71" spans="1:12" ht="15.75" customHeight="1">
      <c r="A71" s="21">
        <v>5</v>
      </c>
      <c r="B71" s="69"/>
      <c r="C71" s="69"/>
      <c r="D71" s="69"/>
      <c r="E71" s="69"/>
      <c r="F71" s="69"/>
      <c r="G71" s="69"/>
      <c r="H71" s="69"/>
      <c r="I71" s="69"/>
      <c r="J71" s="69"/>
      <c r="K71" s="292" t="s">
        <v>72</v>
      </c>
      <c r="L71" s="293"/>
    </row>
    <row r="72" spans="1:12" ht="16.5" customHeight="1" thickBot="1">
      <c r="A72" s="46"/>
      <c r="B72" s="70"/>
      <c r="C72" s="70"/>
      <c r="D72" s="70"/>
      <c r="E72" s="70"/>
      <c r="F72" s="70"/>
      <c r="G72" s="70"/>
      <c r="H72" s="70"/>
      <c r="I72" s="70"/>
      <c r="J72" s="70"/>
      <c r="K72" s="284" t="s">
        <v>73</v>
      </c>
      <c r="L72" s="285"/>
    </row>
    <row r="73" spans="1:12" ht="17.25" customHeight="1">
      <c r="A73" s="12">
        <v>6</v>
      </c>
      <c r="B73" s="56"/>
      <c r="C73" s="56"/>
      <c r="D73" s="56"/>
      <c r="E73" s="56"/>
      <c r="F73" s="56"/>
      <c r="G73" s="56"/>
      <c r="H73" s="56"/>
      <c r="I73" s="56"/>
      <c r="J73" s="56"/>
      <c r="K73" s="280" t="s">
        <v>72</v>
      </c>
      <c r="L73" s="281"/>
    </row>
    <row r="74" spans="1:12" ht="17.25" customHeight="1" thickBot="1">
      <c r="A74" s="47"/>
      <c r="B74" s="71"/>
      <c r="C74" s="71"/>
      <c r="D74" s="71"/>
      <c r="E74" s="71"/>
      <c r="F74" s="71"/>
      <c r="G74" s="71"/>
      <c r="H74" s="71"/>
      <c r="I74" s="71"/>
      <c r="J74" s="71"/>
      <c r="K74" s="282" t="s">
        <v>73</v>
      </c>
      <c r="L74" s="283"/>
    </row>
    <row r="75" spans="1:12">
      <c r="A75" s="21">
        <v>7</v>
      </c>
      <c r="B75" s="69"/>
      <c r="C75" s="69"/>
      <c r="D75" s="69"/>
      <c r="E75" s="69"/>
      <c r="F75" s="69"/>
      <c r="G75" s="69"/>
      <c r="H75" s="69"/>
      <c r="I75" s="69"/>
      <c r="J75" s="69"/>
      <c r="K75" s="292" t="s">
        <v>72</v>
      </c>
      <c r="L75" s="293"/>
    </row>
    <row r="76" spans="1:12" ht="14.25" thickBot="1">
      <c r="A76" s="46"/>
      <c r="B76" s="70"/>
      <c r="C76" s="70"/>
      <c r="D76" s="70"/>
      <c r="E76" s="70"/>
      <c r="F76" s="70"/>
      <c r="G76" s="70"/>
      <c r="H76" s="70"/>
      <c r="I76" s="70"/>
      <c r="J76" s="70"/>
      <c r="K76" s="284" t="s">
        <v>73</v>
      </c>
      <c r="L76" s="285"/>
    </row>
    <row r="77" spans="1:12">
      <c r="A77" s="12">
        <v>8</v>
      </c>
      <c r="B77" s="56"/>
      <c r="C77" s="56"/>
      <c r="D77" s="56"/>
      <c r="E77" s="56"/>
      <c r="F77" s="56"/>
      <c r="G77" s="56"/>
      <c r="H77" s="56"/>
      <c r="I77" s="56"/>
      <c r="J77" s="56"/>
      <c r="K77" s="280" t="s">
        <v>72</v>
      </c>
      <c r="L77" s="281"/>
    </row>
    <row r="78" spans="1:12" ht="14.25" thickBot="1">
      <c r="A78" s="47"/>
      <c r="B78" s="71"/>
      <c r="C78" s="71"/>
      <c r="D78" s="71"/>
      <c r="E78" s="71"/>
      <c r="F78" s="71"/>
      <c r="G78" s="71"/>
      <c r="H78" s="71"/>
      <c r="I78" s="71"/>
      <c r="J78" s="71"/>
      <c r="K78" s="282" t="s">
        <v>73</v>
      </c>
      <c r="L78" s="283"/>
    </row>
    <row r="79" spans="1:12">
      <c r="A79" s="21">
        <v>9</v>
      </c>
      <c r="B79" s="69"/>
      <c r="C79" s="69"/>
      <c r="D79" s="69"/>
      <c r="E79" s="69"/>
      <c r="F79" s="69"/>
      <c r="G79" s="69"/>
      <c r="H79" s="69"/>
      <c r="I79" s="69"/>
      <c r="J79" s="69"/>
      <c r="K79" s="292" t="s">
        <v>72</v>
      </c>
      <c r="L79" s="293"/>
    </row>
    <row r="80" spans="1:12">
      <c r="A80" s="22"/>
      <c r="B80" s="72"/>
      <c r="C80" s="72"/>
      <c r="D80" s="72"/>
      <c r="E80" s="72"/>
      <c r="F80" s="72"/>
      <c r="G80" s="72"/>
      <c r="H80" s="72"/>
      <c r="I80" s="72"/>
      <c r="J80" s="72"/>
      <c r="K80" s="282" t="s">
        <v>73</v>
      </c>
      <c r="L80" s="283"/>
    </row>
    <row r="81" spans="1:12">
      <c r="A81" s="15" t="s">
        <v>7</v>
      </c>
      <c r="B81" s="58"/>
      <c r="C81" s="58">
        <f>SUM(C63:C80)</f>
        <v>0</v>
      </c>
      <c r="D81" s="58">
        <f t="shared" ref="D81:J81" si="1">SUM(D63:D80)</f>
        <v>0</v>
      </c>
      <c r="E81" s="58">
        <f t="shared" si="1"/>
        <v>0</v>
      </c>
      <c r="F81" s="58">
        <f t="shared" si="1"/>
        <v>0</v>
      </c>
      <c r="G81" s="58">
        <f t="shared" si="1"/>
        <v>0</v>
      </c>
      <c r="H81" s="58">
        <f t="shared" si="1"/>
        <v>0</v>
      </c>
      <c r="I81" s="58">
        <f t="shared" si="1"/>
        <v>0</v>
      </c>
      <c r="J81" s="58">
        <f t="shared" si="1"/>
        <v>0</v>
      </c>
      <c r="K81" s="196"/>
      <c r="L81" s="198"/>
    </row>
    <row r="82" spans="1:12">
      <c r="A82" s="20"/>
      <c r="B82" s="73"/>
      <c r="C82" s="73"/>
      <c r="D82" s="73"/>
      <c r="E82" s="73"/>
      <c r="F82" s="73"/>
      <c r="G82" s="73"/>
      <c r="H82" s="73"/>
      <c r="I82" s="73"/>
      <c r="J82" s="73"/>
      <c r="K82" s="20"/>
      <c r="L82" s="20"/>
    </row>
    <row r="83" spans="1:12" ht="20.25" customHeight="1" thickBot="1">
      <c r="A83" s="4"/>
      <c r="B83" s="74"/>
      <c r="C83" s="74"/>
      <c r="D83" s="74"/>
      <c r="E83" s="74"/>
      <c r="F83" s="74"/>
      <c r="G83" s="74"/>
      <c r="H83" s="74"/>
      <c r="I83" s="74"/>
      <c r="J83" s="74"/>
      <c r="K83" s="4"/>
      <c r="L83" s="4"/>
    </row>
    <row r="84" spans="1:12" ht="14.25" hidden="1" thickBot="1">
      <c r="A84" s="4"/>
      <c r="B84" s="74"/>
      <c r="C84" s="74"/>
      <c r="D84" s="74"/>
      <c r="E84" s="74"/>
      <c r="F84" s="74"/>
      <c r="G84" s="74"/>
      <c r="H84" s="74"/>
      <c r="I84" s="74"/>
      <c r="J84" s="74"/>
      <c r="K84" s="4"/>
      <c r="L84" s="4"/>
    </row>
    <row r="85" spans="1:12" ht="14.25" thickBot="1">
      <c r="A85" s="129" t="s">
        <v>5</v>
      </c>
      <c r="B85" s="169" t="s">
        <v>6</v>
      </c>
      <c r="C85" s="171"/>
      <c r="D85" s="179" t="s">
        <v>26</v>
      </c>
      <c r="E85" s="168"/>
      <c r="F85" s="168"/>
      <c r="G85" s="168"/>
      <c r="H85" s="168"/>
      <c r="I85" s="168"/>
      <c r="J85" s="180"/>
      <c r="K85" s="216" t="s">
        <v>25</v>
      </c>
      <c r="L85" s="171"/>
    </row>
    <row r="86" spans="1:12" ht="24.75" thickBot="1">
      <c r="A86" s="130"/>
      <c r="B86" s="172"/>
      <c r="C86" s="174"/>
      <c r="D86" s="6" t="s">
        <v>32</v>
      </c>
      <c r="E86" s="203" t="s">
        <v>33</v>
      </c>
      <c r="F86" s="204"/>
      <c r="G86" s="203" t="s">
        <v>34</v>
      </c>
      <c r="H86" s="204"/>
      <c r="I86" s="203" t="s">
        <v>35</v>
      </c>
      <c r="J86" s="204"/>
      <c r="K86" s="172"/>
      <c r="L86" s="174"/>
    </row>
    <row r="87" spans="1:12" ht="14.25" thickBot="1">
      <c r="A87" s="7"/>
      <c r="B87" s="248"/>
      <c r="C87" s="250"/>
      <c r="D87" s="248">
        <v>13.2</v>
      </c>
      <c r="E87" s="249"/>
      <c r="F87" s="249"/>
      <c r="G87" s="249"/>
      <c r="H87" s="250"/>
      <c r="I87" s="248">
        <v>19.8</v>
      </c>
      <c r="J87" s="250"/>
      <c r="K87" s="256"/>
      <c r="L87" s="256"/>
    </row>
    <row r="88" spans="1:12">
      <c r="A88" s="21">
        <v>1</v>
      </c>
      <c r="B88" s="257"/>
      <c r="C88" s="258"/>
      <c r="D88" s="69"/>
      <c r="E88" s="303"/>
      <c r="F88" s="304"/>
      <c r="G88" s="303"/>
      <c r="H88" s="304"/>
      <c r="I88" s="303"/>
      <c r="J88" s="304"/>
      <c r="K88" s="292" t="s">
        <v>72</v>
      </c>
      <c r="L88" s="293"/>
    </row>
    <row r="89" spans="1:12" ht="14.25" thickBot="1">
      <c r="A89" s="46"/>
      <c r="B89" s="319"/>
      <c r="C89" s="320"/>
      <c r="D89" s="70"/>
      <c r="E89" s="305"/>
      <c r="F89" s="306"/>
      <c r="G89" s="305"/>
      <c r="H89" s="306"/>
      <c r="I89" s="305"/>
      <c r="J89" s="306"/>
      <c r="K89" s="282" t="s">
        <v>73</v>
      </c>
      <c r="L89" s="283"/>
    </row>
    <row r="90" spans="1:12">
      <c r="A90" s="12">
        <v>2</v>
      </c>
      <c r="B90" s="332"/>
      <c r="C90" s="333"/>
      <c r="D90" s="56"/>
      <c r="E90" s="317"/>
      <c r="F90" s="318"/>
      <c r="G90" s="317"/>
      <c r="H90" s="318"/>
      <c r="I90" s="317"/>
      <c r="J90" s="318"/>
      <c r="K90" s="321" t="s">
        <v>72</v>
      </c>
      <c r="L90" s="322"/>
    </row>
    <row r="91" spans="1:12" ht="14.25" thickBot="1">
      <c r="A91" s="47"/>
      <c r="B91" s="334"/>
      <c r="C91" s="335"/>
      <c r="D91" s="71"/>
      <c r="E91" s="309"/>
      <c r="F91" s="310"/>
      <c r="G91" s="309"/>
      <c r="H91" s="310"/>
      <c r="I91" s="309"/>
      <c r="J91" s="310"/>
      <c r="K91" s="323" t="s">
        <v>73</v>
      </c>
      <c r="L91" s="324"/>
    </row>
    <row r="92" spans="1:12">
      <c r="A92" s="21">
        <v>3</v>
      </c>
      <c r="B92" s="336"/>
      <c r="C92" s="337"/>
      <c r="D92" s="69"/>
      <c r="E92" s="311"/>
      <c r="F92" s="312"/>
      <c r="G92" s="311"/>
      <c r="H92" s="312"/>
      <c r="I92" s="311"/>
      <c r="J92" s="312"/>
      <c r="K92" s="280" t="s">
        <v>72</v>
      </c>
      <c r="L92" s="281"/>
    </row>
    <row r="93" spans="1:12" ht="14.25" thickBot="1">
      <c r="A93" s="46"/>
      <c r="B93" s="319"/>
      <c r="C93" s="320"/>
      <c r="D93" s="70"/>
      <c r="E93" s="305"/>
      <c r="F93" s="306"/>
      <c r="G93" s="305"/>
      <c r="H93" s="306"/>
      <c r="I93" s="305"/>
      <c r="J93" s="306"/>
      <c r="K93" s="282" t="s">
        <v>73</v>
      </c>
      <c r="L93" s="283"/>
    </row>
    <row r="94" spans="1:12">
      <c r="A94" s="12">
        <v>4</v>
      </c>
      <c r="B94" s="332"/>
      <c r="C94" s="333"/>
      <c r="D94" s="56"/>
      <c r="E94" s="317"/>
      <c r="F94" s="318"/>
      <c r="G94" s="317"/>
      <c r="H94" s="318"/>
      <c r="I94" s="317"/>
      <c r="J94" s="318"/>
      <c r="K94" s="321" t="s">
        <v>72</v>
      </c>
      <c r="L94" s="322"/>
    </row>
    <row r="95" spans="1:12">
      <c r="A95" s="7"/>
      <c r="B95" s="248"/>
      <c r="C95" s="250"/>
      <c r="D95" s="57"/>
      <c r="E95" s="307"/>
      <c r="F95" s="308"/>
      <c r="G95" s="307"/>
      <c r="H95" s="308"/>
      <c r="I95" s="307"/>
      <c r="J95" s="308"/>
      <c r="K95" s="262" t="s">
        <v>73</v>
      </c>
      <c r="L95" s="264"/>
    </row>
    <row r="96" spans="1:12">
      <c r="A96" s="15" t="s">
        <v>7</v>
      </c>
      <c r="B96" s="338"/>
      <c r="C96" s="339"/>
      <c r="D96" s="40">
        <f>SUM(D88:D95)</f>
        <v>0</v>
      </c>
      <c r="E96" s="196">
        <f>SUM(E88:F95)</f>
        <v>0</v>
      </c>
      <c r="F96" s="198"/>
      <c r="G96" s="196">
        <f>SUM(G88:H95)</f>
        <v>0</v>
      </c>
      <c r="H96" s="198"/>
      <c r="I96" s="196">
        <f>SUM(I88:J95)</f>
        <v>0</v>
      </c>
      <c r="J96" s="198"/>
      <c r="K96" s="196"/>
      <c r="L96" s="198"/>
    </row>
    <row r="97" spans="1:12" ht="79.5" customHeight="1" thickBot="1"/>
    <row r="98" spans="1:12" ht="14.25" hidden="1" thickBot="1"/>
    <row r="99" spans="1:12" ht="14.25" thickBot="1">
      <c r="A99" s="191" t="s">
        <v>36</v>
      </c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3"/>
    </row>
    <row r="100" spans="1:12" ht="14.25" thickBot="1">
      <c r="A100" s="191" t="s">
        <v>23</v>
      </c>
      <c r="B100" s="193"/>
      <c r="C100" s="191" t="s">
        <v>37</v>
      </c>
      <c r="D100" s="193"/>
      <c r="E100" s="191" t="s">
        <v>27</v>
      </c>
      <c r="F100" s="193"/>
      <c r="G100" s="191" t="s">
        <v>24</v>
      </c>
      <c r="H100" s="193"/>
      <c r="I100" s="191" t="s">
        <v>38</v>
      </c>
      <c r="J100" s="193"/>
      <c r="K100" s="325" t="s">
        <v>39</v>
      </c>
      <c r="L100" s="326"/>
    </row>
    <row r="101" spans="1:12" ht="14.25" thickBot="1">
      <c r="A101" s="8" t="s">
        <v>40</v>
      </c>
      <c r="B101" s="8" t="s">
        <v>41</v>
      </c>
      <c r="C101" s="8" t="s">
        <v>40</v>
      </c>
      <c r="D101" s="8" t="s">
        <v>41</v>
      </c>
      <c r="E101" s="8" t="s">
        <v>40</v>
      </c>
      <c r="F101" s="8" t="s">
        <v>41</v>
      </c>
      <c r="G101" s="8" t="s">
        <v>40</v>
      </c>
      <c r="H101" s="8" t="s">
        <v>41</v>
      </c>
      <c r="I101" s="8" t="s">
        <v>40</v>
      </c>
      <c r="J101" s="8" t="s">
        <v>41</v>
      </c>
      <c r="K101" s="327"/>
      <c r="L101" s="328"/>
    </row>
    <row r="102" spans="1:12" ht="14.25" thickBot="1">
      <c r="A102" s="59">
        <f>C81+G81+D96</f>
        <v>0</v>
      </c>
      <c r="B102" s="59"/>
      <c r="C102" s="59">
        <f>D81+H81+E96</f>
        <v>0</v>
      </c>
      <c r="D102" s="59"/>
      <c r="E102" s="59">
        <f>E81+I81+G96</f>
        <v>0</v>
      </c>
      <c r="F102" s="59"/>
      <c r="G102" s="59">
        <f>F81+J81+I96</f>
        <v>0</v>
      </c>
      <c r="H102" s="59"/>
      <c r="I102" s="59">
        <f>A102+C102+E102+G102</f>
        <v>0</v>
      </c>
      <c r="J102" s="59">
        <f>B102+D102+F102+H102</f>
        <v>0</v>
      </c>
      <c r="K102" s="184"/>
      <c r="L102" s="184"/>
    </row>
    <row r="103" spans="1:12" ht="14.25" thickBot="1">
      <c r="I103" s="186" t="e">
        <f>J102/I102</f>
        <v>#DIV/0!</v>
      </c>
      <c r="J103" s="187"/>
      <c r="K103" s="185"/>
      <c r="L103" s="185"/>
    </row>
    <row r="106" spans="1:12">
      <c r="A106" s="245" t="s">
        <v>53</v>
      </c>
      <c r="B106" s="245"/>
      <c r="C106" s="245"/>
      <c r="D106" s="245"/>
      <c r="E106" s="245"/>
      <c r="F106" s="245"/>
      <c r="G106" s="245"/>
      <c r="H106" s="245"/>
      <c r="I106" s="245"/>
    </row>
    <row r="107" spans="1:12" ht="14.25" thickBot="1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12" ht="14.25" thickBot="1">
      <c r="A108" s="213" t="s">
        <v>44</v>
      </c>
      <c r="B108" s="214"/>
      <c r="C108" s="214"/>
      <c r="D108" s="214"/>
      <c r="E108" s="214"/>
      <c r="F108" s="215"/>
      <c r="G108" s="191" t="s">
        <v>70</v>
      </c>
      <c r="H108" s="192"/>
      <c r="I108" s="192"/>
      <c r="J108" s="192"/>
      <c r="K108" s="192"/>
      <c r="L108" s="193"/>
    </row>
    <row r="109" spans="1:12" ht="14.25" thickBot="1">
      <c r="A109" s="300" t="s">
        <v>50</v>
      </c>
      <c r="B109" s="301"/>
      <c r="C109" s="302"/>
      <c r="D109" s="191" t="s">
        <v>88</v>
      </c>
      <c r="E109" s="192"/>
      <c r="F109" s="193"/>
      <c r="G109" s="191" t="s">
        <v>47</v>
      </c>
      <c r="H109" s="192"/>
      <c r="I109" s="192"/>
      <c r="J109" s="192"/>
      <c r="K109" s="192"/>
      <c r="L109" s="193"/>
    </row>
    <row r="110" spans="1:12" ht="14.25" thickBot="1">
      <c r="A110" s="77">
        <v>6.05</v>
      </c>
      <c r="B110" s="78">
        <v>6.95</v>
      </c>
      <c r="C110" s="78">
        <v>7.26</v>
      </c>
      <c r="D110" s="9">
        <v>50.05</v>
      </c>
      <c r="E110" s="9">
        <v>57.55</v>
      </c>
      <c r="F110" s="9">
        <v>60.06</v>
      </c>
      <c r="G110" s="10">
        <v>11</v>
      </c>
      <c r="H110" s="9">
        <v>12.65</v>
      </c>
      <c r="I110" s="10">
        <v>13.2</v>
      </c>
      <c r="J110" s="10">
        <v>16.5</v>
      </c>
      <c r="K110" s="9">
        <v>18.97</v>
      </c>
      <c r="L110" s="10">
        <v>19.8</v>
      </c>
    </row>
    <row r="111" spans="1:12" ht="14.25" thickBot="1">
      <c r="A111" s="79">
        <f>D16+D18+D20+D22+D24+D26+D28+D30+D32+D34+D36+D38+D40+D42+D44+D46+D48+D50+D52+D54</f>
        <v>0</v>
      </c>
      <c r="B111" s="79">
        <f t="shared" ref="B111:F111" si="2">E16+E18+E20+E22+E24+E26+E28+E30+E32+E34+E36+E38+E40+E42+E44+E46+E48+E50+E52+E54</f>
        <v>0</v>
      </c>
      <c r="C111" s="79">
        <f t="shared" si="2"/>
        <v>0</v>
      </c>
      <c r="D111" s="120">
        <f t="shared" si="2"/>
        <v>0</v>
      </c>
      <c r="E111" s="120">
        <f t="shared" si="2"/>
        <v>0</v>
      </c>
      <c r="F111" s="120">
        <f t="shared" si="2"/>
        <v>0</v>
      </c>
      <c r="G111" s="59">
        <f>C63+C65+C67+C69+C71+C73+C75+C77+C79+D63+D65+D67+D69+D71+D73+D75+D77+D79+E63+E65+E67+E69+E71+E73+E75+E77+E79</f>
        <v>0</v>
      </c>
      <c r="H111" s="59">
        <f>G63:I63+G65:I65+G67:I67+G69:I69+G71:I71+G73:I73+G75:I75+G77:I77+G79:I79</f>
        <v>0</v>
      </c>
      <c r="I111" s="59">
        <f>D88+D90+D92+D94+E88+E90+E92+E94+G88+G90+G92+G94</f>
        <v>0</v>
      </c>
      <c r="J111" s="59">
        <f>F63+F65+F67+F69+F71+F73+F75+F77+F79</f>
        <v>0</v>
      </c>
      <c r="K111" s="59">
        <f>J63+J65+J67+J69+J71+J73+J75+J77+J79</f>
        <v>0</v>
      </c>
      <c r="L111" s="59">
        <f>I88+I90+I92+I94</f>
        <v>0</v>
      </c>
    </row>
    <row r="112" spans="1:12" s="83" customFormat="1" ht="14.25" thickBot="1">
      <c r="A112" s="80">
        <f t="shared" ref="A112:L112" si="3">A111*A110</f>
        <v>0</v>
      </c>
      <c r="B112" s="80">
        <f t="shared" si="3"/>
        <v>0</v>
      </c>
      <c r="C112" s="80">
        <f t="shared" si="3"/>
        <v>0</v>
      </c>
      <c r="D112" s="61">
        <f t="shared" si="3"/>
        <v>0</v>
      </c>
      <c r="E112" s="61">
        <f t="shared" si="3"/>
        <v>0</v>
      </c>
      <c r="F112" s="61">
        <f t="shared" si="3"/>
        <v>0</v>
      </c>
      <c r="G112" s="61">
        <f t="shared" si="3"/>
        <v>0</v>
      </c>
      <c r="H112" s="61">
        <f t="shared" si="3"/>
        <v>0</v>
      </c>
      <c r="I112" s="61">
        <f t="shared" si="3"/>
        <v>0</v>
      </c>
      <c r="J112" s="61">
        <f t="shared" si="3"/>
        <v>0</v>
      </c>
      <c r="K112" s="61">
        <f t="shared" si="3"/>
        <v>0</v>
      </c>
      <c r="L112" s="61">
        <f t="shared" si="3"/>
        <v>0</v>
      </c>
    </row>
    <row r="113" spans="1:12" ht="14.25" thickBot="1">
      <c r="A113" s="206" t="s">
        <v>42</v>
      </c>
      <c r="B113" s="207"/>
      <c r="C113" s="207"/>
      <c r="D113" s="207"/>
      <c r="E113" s="207"/>
      <c r="F113" s="207"/>
      <c r="G113" s="208"/>
      <c r="H113" s="209">
        <f>SUM(A112:L112)</f>
        <v>0</v>
      </c>
      <c r="I113" s="210"/>
      <c r="J113" s="210"/>
      <c r="K113" s="210"/>
      <c r="L113" s="211"/>
    </row>
    <row r="114" spans="1:12" ht="14.25" thickBot="1"/>
    <row r="115" spans="1:12" ht="14.25" thickBot="1">
      <c r="A115" s="213" t="s">
        <v>44</v>
      </c>
      <c r="B115" s="214"/>
      <c r="C115" s="214"/>
      <c r="D115" s="214"/>
      <c r="E115" s="214"/>
      <c r="F115" s="215"/>
      <c r="G115" s="191" t="s">
        <v>71</v>
      </c>
      <c r="H115" s="192"/>
      <c r="I115" s="192"/>
      <c r="J115" s="192"/>
      <c r="K115" s="192"/>
      <c r="L115" s="193"/>
    </row>
    <row r="116" spans="1:12" ht="14.25" thickBot="1">
      <c r="A116" s="300" t="s">
        <v>50</v>
      </c>
      <c r="B116" s="301"/>
      <c r="C116" s="302"/>
      <c r="D116" s="191" t="s">
        <v>88</v>
      </c>
      <c r="E116" s="192"/>
      <c r="F116" s="193"/>
      <c r="G116" s="191" t="s">
        <v>47</v>
      </c>
      <c r="H116" s="192"/>
      <c r="I116" s="192"/>
      <c r="J116" s="192"/>
      <c r="K116" s="192"/>
      <c r="L116" s="193"/>
    </row>
    <row r="117" spans="1:12" ht="14.25" thickBot="1">
      <c r="A117" s="77">
        <v>6.05</v>
      </c>
      <c r="B117" s="78">
        <v>6.95</v>
      </c>
      <c r="C117" s="78">
        <v>7.26</v>
      </c>
      <c r="D117" s="9">
        <v>50.05</v>
      </c>
      <c r="E117" s="9">
        <v>57.55</v>
      </c>
      <c r="F117" s="9">
        <v>60.06</v>
      </c>
      <c r="G117" s="10">
        <v>11</v>
      </c>
      <c r="H117" s="9">
        <v>12.65</v>
      </c>
      <c r="I117" s="10">
        <v>13.2</v>
      </c>
      <c r="J117" s="10">
        <v>16.5</v>
      </c>
      <c r="K117" s="9">
        <v>18.97</v>
      </c>
      <c r="L117" s="10">
        <v>19.8</v>
      </c>
    </row>
    <row r="118" spans="1:12" ht="14.25" thickBot="1">
      <c r="A118" s="79">
        <f>D17+D19+D21+D23+D25+D27+D29+D31+D33+D35+D37+D39+D41+D43+D45+D47+D49+D51+D53+D55</f>
        <v>0</v>
      </c>
      <c r="B118" s="79">
        <f t="shared" ref="B118:F118" si="4">E17+E19+E21+E23+E25+E27+E29+E31+E33+E35+E37+E39+E41+E43+E45+E47+E49+E51+E53+E55</f>
        <v>0</v>
      </c>
      <c r="C118" s="79">
        <f t="shared" si="4"/>
        <v>0</v>
      </c>
      <c r="D118" s="120">
        <f t="shared" si="4"/>
        <v>0</v>
      </c>
      <c r="E118" s="120">
        <f t="shared" si="4"/>
        <v>0</v>
      </c>
      <c r="F118" s="120">
        <f t="shared" si="4"/>
        <v>0</v>
      </c>
      <c r="G118" s="59">
        <f>C64+C66+C68+C70+C72+C74+C76+C78+C80+D80+D78+D76+D74+D72+D70+D68+D66+D64+E80+E78+E76+E74+E72+E70+E68+E66+E64</f>
        <v>0</v>
      </c>
      <c r="H118" s="59">
        <f>G64:I64+G66:I66+G68:I68+G70:I70+G72:I72+G74:I74+G76:I76+G78:I78+G80:I80</f>
        <v>0</v>
      </c>
      <c r="I118" s="59">
        <f>D89+D91+D93+D95+E89+E91+E93+E95+G89+G91+G93+G95</f>
        <v>0</v>
      </c>
      <c r="J118" s="59">
        <f>F64+F66+F68+F70+F72+F74+F76+F78+F80</f>
        <v>0</v>
      </c>
      <c r="K118" s="59">
        <f>J64+J66+J68+J70+J72+J74+J76+J78+J80</f>
        <v>0</v>
      </c>
      <c r="L118" s="59">
        <f>I89+I91+I93+I95</f>
        <v>0</v>
      </c>
    </row>
    <row r="119" spans="1:12" ht="14.25" thickBot="1">
      <c r="A119" s="80">
        <f t="shared" ref="A119:L119" si="5">A118*A117</f>
        <v>0</v>
      </c>
      <c r="B119" s="80">
        <f t="shared" si="5"/>
        <v>0</v>
      </c>
      <c r="C119" s="80">
        <f t="shared" si="5"/>
        <v>0</v>
      </c>
      <c r="D119" s="61">
        <f t="shared" si="5"/>
        <v>0</v>
      </c>
      <c r="E119" s="61">
        <f t="shared" si="5"/>
        <v>0</v>
      </c>
      <c r="F119" s="61">
        <f t="shared" si="5"/>
        <v>0</v>
      </c>
      <c r="G119" s="61">
        <f t="shared" si="5"/>
        <v>0</v>
      </c>
      <c r="H119" s="61">
        <f t="shared" si="5"/>
        <v>0</v>
      </c>
      <c r="I119" s="61">
        <f t="shared" si="5"/>
        <v>0</v>
      </c>
      <c r="J119" s="61">
        <f t="shared" si="5"/>
        <v>0</v>
      </c>
      <c r="K119" s="61">
        <f t="shared" si="5"/>
        <v>0</v>
      </c>
      <c r="L119" s="85">
        <f t="shared" si="5"/>
        <v>0</v>
      </c>
    </row>
    <row r="120" spans="1:12" ht="14.25" thickBot="1">
      <c r="A120" s="206" t="s">
        <v>42</v>
      </c>
      <c r="B120" s="207"/>
      <c r="C120" s="207"/>
      <c r="D120" s="207"/>
      <c r="E120" s="207"/>
      <c r="F120" s="207"/>
      <c r="G120" s="208"/>
      <c r="H120" s="209">
        <f>SUM(A119:L119)</f>
        <v>0</v>
      </c>
      <c r="I120" s="210"/>
      <c r="J120" s="210"/>
      <c r="K120" s="210"/>
      <c r="L120" s="211"/>
    </row>
    <row r="121" spans="1:12">
      <c r="A121" s="82"/>
      <c r="B121" s="82"/>
      <c r="C121" s="82"/>
      <c r="D121" s="82"/>
      <c r="E121" s="82"/>
      <c r="F121" s="82"/>
      <c r="G121" s="82"/>
      <c r="H121" s="84"/>
      <c r="I121" s="84"/>
      <c r="J121" s="84"/>
      <c r="K121" s="84"/>
      <c r="L121" s="84"/>
    </row>
    <row r="122" spans="1:12">
      <c r="A122" s="4"/>
      <c r="B122" s="4"/>
      <c r="C122" s="4"/>
      <c r="D122" s="4"/>
      <c r="E122" s="4"/>
      <c r="F122" s="4"/>
      <c r="G122" s="4"/>
      <c r="H122" s="65"/>
      <c r="I122" s="65"/>
      <c r="J122" s="65"/>
      <c r="K122" s="65"/>
      <c r="L122" s="65"/>
    </row>
    <row r="123" spans="1:12">
      <c r="A123" s="4"/>
      <c r="B123" s="4"/>
      <c r="C123" s="4"/>
      <c r="D123" s="4"/>
      <c r="E123" s="4"/>
      <c r="F123" s="4"/>
      <c r="G123" s="4"/>
      <c r="H123" s="65"/>
      <c r="I123" s="65"/>
      <c r="J123" s="65"/>
      <c r="K123" s="65"/>
      <c r="L123" s="65"/>
    </row>
    <row r="124" spans="1:12" ht="14.25" thickBot="1">
      <c r="A124" s="5" t="s">
        <v>10</v>
      </c>
      <c r="B124" s="5"/>
    </row>
    <row r="125" spans="1:12" customFormat="1" ht="14.25">
      <c r="A125" s="217" t="s">
        <v>49</v>
      </c>
      <c r="B125" s="218"/>
      <c r="C125" s="169" t="s">
        <v>50</v>
      </c>
      <c r="D125" s="171"/>
      <c r="E125" s="129">
        <f>A111+B111+C111+A118+B118+C118</f>
        <v>0</v>
      </c>
      <c r="F125" s="244">
        <f>A112+B112+C112+A119+B119+C119</f>
        <v>0</v>
      </c>
      <c r="G125" s="286"/>
      <c r="H125" s="227" t="s">
        <v>110</v>
      </c>
      <c r="I125" s="228"/>
      <c r="J125" s="129">
        <f>E81+I81+G96</f>
        <v>0</v>
      </c>
      <c r="K125" s="244">
        <f>J125*G117</f>
        <v>0</v>
      </c>
      <c r="L125" s="286"/>
    </row>
    <row r="126" spans="1:12" customFormat="1" ht="31.5" customHeight="1" thickBot="1">
      <c r="A126" s="219"/>
      <c r="B126" s="220"/>
      <c r="C126" s="172"/>
      <c r="D126" s="174"/>
      <c r="E126" s="130"/>
      <c r="F126" s="287"/>
      <c r="G126" s="288"/>
      <c r="H126" s="229"/>
      <c r="I126" s="230"/>
      <c r="J126" s="130"/>
      <c r="K126" s="287"/>
      <c r="L126" s="288"/>
    </row>
    <row r="127" spans="1:12" customFormat="1" ht="14.25">
      <c r="A127" s="219"/>
      <c r="B127" s="220"/>
      <c r="C127" s="237" t="s">
        <v>51</v>
      </c>
      <c r="D127" s="238"/>
      <c r="E127" s="241">
        <f>D111+E111+F111+D118+E118+F118</f>
        <v>0</v>
      </c>
      <c r="F127" s="243">
        <f>D112+E112+F112+D119+E119+F119</f>
        <v>0</v>
      </c>
      <c r="G127" s="329"/>
      <c r="H127" s="227" t="s">
        <v>108</v>
      </c>
      <c r="I127" s="228"/>
      <c r="J127" s="129">
        <f>F81+J81+I96</f>
        <v>0</v>
      </c>
      <c r="K127" s="244">
        <f>J127*J117</f>
        <v>0</v>
      </c>
      <c r="L127" s="286"/>
    </row>
    <row r="128" spans="1:12" customFormat="1" ht="29.25" customHeight="1" thickBot="1">
      <c r="A128" s="219"/>
      <c r="B128" s="220"/>
      <c r="C128" s="239"/>
      <c r="D128" s="240"/>
      <c r="E128" s="242"/>
      <c r="F128" s="330"/>
      <c r="G128" s="331"/>
      <c r="H128" s="229"/>
      <c r="I128" s="230"/>
      <c r="J128" s="130"/>
      <c r="K128" s="287"/>
      <c r="L128" s="288"/>
    </row>
    <row r="129" spans="1:12" customFormat="1" ht="14.25">
      <c r="A129" s="219"/>
      <c r="B129" s="220"/>
      <c r="C129" s="216" t="s">
        <v>107</v>
      </c>
      <c r="D129" s="171"/>
      <c r="E129" s="129">
        <f>C81+G81+D96</f>
        <v>0</v>
      </c>
      <c r="F129" s="244">
        <f>E129*G117</f>
        <v>0</v>
      </c>
      <c r="G129" s="286"/>
      <c r="H129" s="217" t="s">
        <v>52</v>
      </c>
      <c r="I129" s="218"/>
      <c r="J129" s="223">
        <f>H120+H113</f>
        <v>0</v>
      </c>
      <c r="K129" s="224"/>
      <c r="L129" s="218"/>
    </row>
    <row r="130" spans="1:12" customFormat="1" ht="17.25" customHeight="1" thickBot="1">
      <c r="A130" s="219"/>
      <c r="B130" s="220"/>
      <c r="C130" s="172"/>
      <c r="D130" s="174"/>
      <c r="E130" s="130"/>
      <c r="F130" s="287"/>
      <c r="G130" s="288"/>
      <c r="H130" s="219"/>
      <c r="I130" s="220"/>
      <c r="J130" s="219"/>
      <c r="K130" s="225"/>
      <c r="L130" s="220"/>
    </row>
    <row r="131" spans="1:12" customFormat="1" ht="14.25">
      <c r="A131" s="219"/>
      <c r="B131" s="220"/>
      <c r="C131" s="227" t="s">
        <v>109</v>
      </c>
      <c r="D131" s="228"/>
      <c r="E131" s="231">
        <f>D81+H81+E96</f>
        <v>0</v>
      </c>
      <c r="F131" s="313">
        <f>E131*G117</f>
        <v>0</v>
      </c>
      <c r="G131" s="314"/>
      <c r="H131" s="219"/>
      <c r="I131" s="220"/>
      <c r="J131" s="219"/>
      <c r="K131" s="225"/>
      <c r="L131" s="220"/>
    </row>
    <row r="132" spans="1:12" customFormat="1" ht="28.5" customHeight="1" thickBot="1">
      <c r="A132" s="221"/>
      <c r="B132" s="222"/>
      <c r="C132" s="229"/>
      <c r="D132" s="230"/>
      <c r="E132" s="232"/>
      <c r="F132" s="315"/>
      <c r="G132" s="316"/>
      <c r="H132" s="221"/>
      <c r="I132" s="222"/>
      <c r="J132" s="221"/>
      <c r="K132" s="226"/>
      <c r="L132" s="222"/>
    </row>
    <row r="137" spans="1:12" customFormat="1" ht="14.25">
      <c r="A137" s="212" t="s">
        <v>8</v>
      </c>
      <c r="B137" s="212"/>
      <c r="C137" s="212"/>
      <c r="D137" s="212"/>
      <c r="E137" s="212"/>
      <c r="F137" s="212"/>
      <c r="G137" s="212" t="s">
        <v>9</v>
      </c>
      <c r="H137" s="212"/>
      <c r="I137" s="212"/>
      <c r="J137" s="212"/>
      <c r="K137" s="212"/>
      <c r="L137" s="212"/>
    </row>
    <row r="143" spans="1:12" ht="14.25" customHeight="1">
      <c r="A143" s="212" t="s">
        <v>12</v>
      </c>
      <c r="B143" s="212"/>
      <c r="C143" s="212"/>
      <c r="D143" s="212"/>
      <c r="E143" s="212"/>
      <c r="F143" s="212"/>
      <c r="G143" s="212" t="s">
        <v>13</v>
      </c>
      <c r="H143" s="212"/>
      <c r="I143" s="212"/>
      <c r="J143" s="212"/>
      <c r="K143" s="212"/>
      <c r="L143" s="212"/>
    </row>
    <row r="151" spans="1:12" ht="55.5" customHeight="1">
      <c r="A151" s="205" t="s">
        <v>89</v>
      </c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</row>
  </sheetData>
  <mergeCells count="206">
    <mergeCell ref="B90:C90"/>
    <mergeCell ref="B91:C91"/>
    <mergeCell ref="B92:C92"/>
    <mergeCell ref="B93:C93"/>
    <mergeCell ref="B94:C94"/>
    <mergeCell ref="B95:C95"/>
    <mergeCell ref="B96:C96"/>
    <mergeCell ref="A125:B132"/>
    <mergeCell ref="J127:J128"/>
    <mergeCell ref="C129:D130"/>
    <mergeCell ref="E129:E130"/>
    <mergeCell ref="F129:G130"/>
    <mergeCell ref="H129:I132"/>
    <mergeCell ref="J129:L132"/>
    <mergeCell ref="C131:D132"/>
    <mergeCell ref="E131:E132"/>
    <mergeCell ref="F131:G132"/>
    <mergeCell ref="G92:H92"/>
    <mergeCell ref="G93:H93"/>
    <mergeCell ref="G94:H94"/>
    <mergeCell ref="G95:H95"/>
    <mergeCell ref="G96:H96"/>
    <mergeCell ref="K125:L126"/>
    <mergeCell ref="K127:L128"/>
    <mergeCell ref="E90:F90"/>
    <mergeCell ref="E91:F91"/>
    <mergeCell ref="E92:F92"/>
    <mergeCell ref="E93:F93"/>
    <mergeCell ref="E94:F94"/>
    <mergeCell ref="E95:F95"/>
    <mergeCell ref="E96:F96"/>
    <mergeCell ref="G89:H89"/>
    <mergeCell ref="G90:H90"/>
    <mergeCell ref="G91:H91"/>
    <mergeCell ref="I91:J91"/>
    <mergeCell ref="I92:J92"/>
    <mergeCell ref="I93:J93"/>
    <mergeCell ref="I94:J94"/>
    <mergeCell ref="I95:J95"/>
    <mergeCell ref="I96:J96"/>
    <mergeCell ref="A151:L151"/>
    <mergeCell ref="G109:L109"/>
    <mergeCell ref="G116:L116"/>
    <mergeCell ref="A120:G120"/>
    <mergeCell ref="H120:L120"/>
    <mergeCell ref="A143:F143"/>
    <mergeCell ref="E127:E128"/>
    <mergeCell ref="F127:G128"/>
    <mergeCell ref="H127:I128"/>
    <mergeCell ref="C125:D126"/>
    <mergeCell ref="E125:E126"/>
    <mergeCell ref="F125:G126"/>
    <mergeCell ref="H125:I126"/>
    <mergeCell ref="J125:J126"/>
    <mergeCell ref="C127:D128"/>
    <mergeCell ref="G143:L143"/>
    <mergeCell ref="A137:F137"/>
    <mergeCell ref="G137:L137"/>
    <mergeCell ref="K81:L81"/>
    <mergeCell ref="K73:L73"/>
    <mergeCell ref="K74:L74"/>
    <mergeCell ref="K71:L71"/>
    <mergeCell ref="K72:L72"/>
    <mergeCell ref="K69:L69"/>
    <mergeCell ref="K70:L70"/>
    <mergeCell ref="K79:L79"/>
    <mergeCell ref="K80:L80"/>
    <mergeCell ref="K77:L77"/>
    <mergeCell ref="K78:L78"/>
    <mergeCell ref="K75:L75"/>
    <mergeCell ref="K76:L76"/>
    <mergeCell ref="A115:F115"/>
    <mergeCell ref="G115:L115"/>
    <mergeCell ref="A116:C116"/>
    <mergeCell ref="D116:F116"/>
    <mergeCell ref="A109:C109"/>
    <mergeCell ref="D109:F109"/>
    <mergeCell ref="A113:G113"/>
    <mergeCell ref="H113:L113"/>
    <mergeCell ref="A106:I106"/>
    <mergeCell ref="A108:F108"/>
    <mergeCell ref="G108:L108"/>
    <mergeCell ref="K92:L92"/>
    <mergeCell ref="K93:L93"/>
    <mergeCell ref="K90:L90"/>
    <mergeCell ref="K91:L91"/>
    <mergeCell ref="K102:K103"/>
    <mergeCell ref="L102:L103"/>
    <mergeCell ref="I103:J103"/>
    <mergeCell ref="K88:L88"/>
    <mergeCell ref="K89:L89"/>
    <mergeCell ref="K96:L96"/>
    <mergeCell ref="A99:L99"/>
    <mergeCell ref="A100:B100"/>
    <mergeCell ref="C100:D100"/>
    <mergeCell ref="E100:F100"/>
    <mergeCell ref="G100:H100"/>
    <mergeCell ref="I100:J100"/>
    <mergeCell ref="K100:L101"/>
    <mergeCell ref="K94:L94"/>
    <mergeCell ref="K95:L95"/>
    <mergeCell ref="E88:F88"/>
    <mergeCell ref="G88:H88"/>
    <mergeCell ref="I88:J88"/>
    <mergeCell ref="I89:J89"/>
    <mergeCell ref="I90:J90"/>
    <mergeCell ref="A85:A86"/>
    <mergeCell ref="B85:C86"/>
    <mergeCell ref="D85:J85"/>
    <mergeCell ref="K85:L86"/>
    <mergeCell ref="E86:F86"/>
    <mergeCell ref="G86:H86"/>
    <mergeCell ref="I86:J86"/>
    <mergeCell ref="B88:C88"/>
    <mergeCell ref="B89:C89"/>
    <mergeCell ref="B87:C87"/>
    <mergeCell ref="D87:H87"/>
    <mergeCell ref="I87:J87"/>
    <mergeCell ref="K87:L87"/>
    <mergeCell ref="E89:F89"/>
    <mergeCell ref="J56:L56"/>
    <mergeCell ref="A60:A61"/>
    <mergeCell ref="B60:B61"/>
    <mergeCell ref="C60:F60"/>
    <mergeCell ref="G60:J60"/>
    <mergeCell ref="K60:L61"/>
    <mergeCell ref="J48:L48"/>
    <mergeCell ref="K67:L67"/>
    <mergeCell ref="K68:L68"/>
    <mergeCell ref="K65:L65"/>
    <mergeCell ref="K66:L66"/>
    <mergeCell ref="K63:L63"/>
    <mergeCell ref="K64:L64"/>
    <mergeCell ref="J49:L49"/>
    <mergeCell ref="J50:L50"/>
    <mergeCell ref="J51:L51"/>
    <mergeCell ref="J52:L52"/>
    <mergeCell ref="J53:L53"/>
    <mergeCell ref="J54:L54"/>
    <mergeCell ref="J55:L55"/>
    <mergeCell ref="C62:E62"/>
    <mergeCell ref="G62:I62"/>
    <mergeCell ref="K62:L62"/>
    <mergeCell ref="J39:L39"/>
    <mergeCell ref="J36:L36"/>
    <mergeCell ref="J37:L37"/>
    <mergeCell ref="J42:L42"/>
    <mergeCell ref="J43:L43"/>
    <mergeCell ref="J40:L40"/>
    <mergeCell ref="J41:L41"/>
    <mergeCell ref="J46:L46"/>
    <mergeCell ref="J47:L47"/>
    <mergeCell ref="J44:L44"/>
    <mergeCell ref="J45:L45"/>
    <mergeCell ref="J30:L30"/>
    <mergeCell ref="J31:L31"/>
    <mergeCell ref="J28:L28"/>
    <mergeCell ref="J29:L29"/>
    <mergeCell ref="J34:L34"/>
    <mergeCell ref="J35:L35"/>
    <mergeCell ref="J32:L32"/>
    <mergeCell ref="J33:L33"/>
    <mergeCell ref="J38:L38"/>
    <mergeCell ref="J20:L20"/>
    <mergeCell ref="J21:L21"/>
    <mergeCell ref="J18:L18"/>
    <mergeCell ref="J19:L19"/>
    <mergeCell ref="J26:L26"/>
    <mergeCell ref="J27:L27"/>
    <mergeCell ref="J24:L24"/>
    <mergeCell ref="J25:L25"/>
    <mergeCell ref="J22:L22"/>
    <mergeCell ref="J23:L23"/>
    <mergeCell ref="J16:L16"/>
    <mergeCell ref="J17:L17"/>
    <mergeCell ref="I11:L11"/>
    <mergeCell ref="A14:A15"/>
    <mergeCell ref="D14:I14"/>
    <mergeCell ref="J14:L15"/>
    <mergeCell ref="A11:H11"/>
    <mergeCell ref="B14:B15"/>
    <mergeCell ref="C14:C15"/>
    <mergeCell ref="A9:C10"/>
    <mergeCell ref="D9:E9"/>
    <mergeCell ref="F9:H9"/>
    <mergeCell ref="I9:L10"/>
    <mergeCell ref="D10:E10"/>
    <mergeCell ref="F10:H10"/>
    <mergeCell ref="A7:C8"/>
    <mergeCell ref="D7:E7"/>
    <mergeCell ref="F7:H7"/>
    <mergeCell ref="I7:L8"/>
    <mergeCell ref="D8:E8"/>
    <mergeCell ref="F8:H8"/>
    <mergeCell ref="A5:C6"/>
    <mergeCell ref="D5:E5"/>
    <mergeCell ref="F5:H5"/>
    <mergeCell ref="I5:L6"/>
    <mergeCell ref="D6:E6"/>
    <mergeCell ref="F6:H6"/>
    <mergeCell ref="F1:L1"/>
    <mergeCell ref="A2:L2"/>
    <mergeCell ref="A3:J3"/>
    <mergeCell ref="A4:C4"/>
    <mergeCell ref="D4:H4"/>
    <mergeCell ref="I4:L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9"/>
  <sheetViews>
    <sheetView topLeftCell="A55" workbookViewId="0">
      <selection activeCell="C56" sqref="C56"/>
    </sheetView>
  </sheetViews>
  <sheetFormatPr defaultRowHeight="13.5"/>
  <cols>
    <col min="1" max="1" width="5.125" style="1" customWidth="1"/>
    <col min="2" max="16384" width="9" style="1"/>
  </cols>
  <sheetData>
    <row r="1" spans="1:12" ht="70.5" customHeight="1">
      <c r="F1" s="123" t="s">
        <v>0</v>
      </c>
      <c r="G1" s="123"/>
      <c r="H1" s="123"/>
      <c r="I1" s="123"/>
      <c r="J1" s="123"/>
      <c r="K1" s="123"/>
      <c r="L1" s="123"/>
    </row>
    <row r="2" spans="1:12" ht="76.5" customHeight="1">
      <c r="A2" s="271" t="s">
        <v>79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4.25" thickBot="1">
      <c r="A3" s="340" t="s">
        <v>43</v>
      </c>
      <c r="B3" s="340"/>
      <c r="C3" s="340"/>
      <c r="D3" s="340"/>
      <c r="E3" s="340"/>
      <c r="F3" s="340"/>
      <c r="G3" s="340"/>
      <c r="H3" s="340"/>
      <c r="I3" s="340"/>
      <c r="J3" s="340"/>
      <c r="L3" s="2">
        <v>41</v>
      </c>
    </row>
    <row r="4" spans="1:12" ht="29.25" customHeight="1" thickBot="1">
      <c r="A4" s="341" t="s">
        <v>44</v>
      </c>
      <c r="B4" s="342"/>
      <c r="C4" s="343"/>
      <c r="D4" s="341" t="s">
        <v>1</v>
      </c>
      <c r="E4" s="342"/>
      <c r="F4" s="342"/>
      <c r="G4" s="342"/>
      <c r="H4" s="343"/>
      <c r="I4" s="341" t="s">
        <v>54</v>
      </c>
      <c r="J4" s="342"/>
      <c r="K4" s="342"/>
      <c r="L4" s="343"/>
    </row>
    <row r="5" spans="1:12" ht="15" customHeight="1">
      <c r="A5" s="175" t="s">
        <v>77</v>
      </c>
      <c r="B5" s="347"/>
      <c r="C5" s="348"/>
      <c r="D5" s="157" t="s">
        <v>2</v>
      </c>
      <c r="E5" s="158"/>
      <c r="F5" s="159">
        <f>SUM(A65:L65)</f>
        <v>0</v>
      </c>
      <c r="G5" s="160"/>
      <c r="H5" s="161"/>
      <c r="I5" s="159">
        <f>F5</f>
        <v>0</v>
      </c>
      <c r="J5" s="160"/>
      <c r="K5" s="160"/>
      <c r="L5" s="161"/>
    </row>
    <row r="6" spans="1:12" ht="14.25" thickBot="1">
      <c r="A6" s="349"/>
      <c r="B6" s="350"/>
      <c r="C6" s="351"/>
      <c r="D6" s="355"/>
      <c r="E6" s="356"/>
      <c r="F6" s="344"/>
      <c r="G6" s="345"/>
      <c r="H6" s="346"/>
      <c r="I6" s="344"/>
      <c r="J6" s="345"/>
      <c r="K6" s="345"/>
      <c r="L6" s="346"/>
    </row>
    <row r="7" spans="1:12" ht="15" customHeight="1">
      <c r="A7" s="175" t="s">
        <v>75</v>
      </c>
      <c r="B7" s="347"/>
      <c r="C7" s="348"/>
      <c r="D7" s="157" t="s">
        <v>2</v>
      </c>
      <c r="E7" s="158"/>
      <c r="F7" s="159">
        <f>SUM(A72:L72)</f>
        <v>0</v>
      </c>
      <c r="G7" s="160"/>
      <c r="H7" s="161"/>
      <c r="I7" s="159">
        <f>F7</f>
        <v>0</v>
      </c>
      <c r="J7" s="160"/>
      <c r="K7" s="160"/>
      <c r="L7" s="161"/>
    </row>
    <row r="8" spans="1:12" ht="14.25" thickBot="1">
      <c r="A8" s="349"/>
      <c r="B8" s="350"/>
      <c r="C8" s="351"/>
      <c r="D8" s="355"/>
      <c r="E8" s="356"/>
      <c r="F8" s="344"/>
      <c r="G8" s="345"/>
      <c r="H8" s="346"/>
      <c r="I8" s="344"/>
      <c r="J8" s="345"/>
      <c r="K8" s="345"/>
      <c r="L8" s="346"/>
    </row>
    <row r="9" spans="1:12" ht="30" customHeight="1" thickBot="1">
      <c r="A9" s="352" t="s">
        <v>4</v>
      </c>
      <c r="B9" s="353"/>
      <c r="C9" s="353"/>
      <c r="D9" s="353"/>
      <c r="E9" s="353"/>
      <c r="F9" s="353"/>
      <c r="G9" s="353"/>
      <c r="H9" s="354"/>
      <c r="I9" s="145">
        <f>SUM(I5:L8)</f>
        <v>0</v>
      </c>
      <c r="J9" s="146"/>
      <c r="K9" s="146"/>
      <c r="L9" s="147"/>
    </row>
    <row r="10" spans="1:12" ht="16.5" customHeight="1">
      <c r="A10" s="66"/>
      <c r="B10" s="66"/>
      <c r="C10" s="66"/>
      <c r="D10" s="66"/>
      <c r="E10" s="66"/>
      <c r="F10" s="66"/>
      <c r="G10" s="66"/>
      <c r="H10" s="66"/>
      <c r="I10" s="19"/>
      <c r="J10" s="19"/>
      <c r="K10" s="19"/>
      <c r="L10" s="19"/>
    </row>
    <row r="11" spans="1:12" ht="14.25" thickBot="1"/>
    <row r="12" spans="1:12" ht="39.75" customHeight="1" thickBot="1">
      <c r="A12" s="129" t="s">
        <v>5</v>
      </c>
      <c r="B12" s="129" t="s">
        <v>6</v>
      </c>
      <c r="C12" s="129" t="s">
        <v>74</v>
      </c>
      <c r="D12" s="179" t="s">
        <v>2</v>
      </c>
      <c r="E12" s="168"/>
      <c r="F12" s="168"/>
      <c r="G12" s="168"/>
      <c r="H12" s="168"/>
      <c r="I12" s="180"/>
      <c r="J12" s="169" t="s">
        <v>14</v>
      </c>
      <c r="K12" s="170"/>
      <c r="L12" s="171"/>
    </row>
    <row r="13" spans="1:12" ht="31.5" customHeight="1" thickBot="1">
      <c r="A13" s="130"/>
      <c r="B13" s="273"/>
      <c r="C13" s="273"/>
      <c r="D13" s="9" t="s">
        <v>15</v>
      </c>
      <c r="E13" s="9" t="s">
        <v>16</v>
      </c>
      <c r="F13" s="9" t="s">
        <v>17</v>
      </c>
      <c r="G13" s="9" t="s">
        <v>18</v>
      </c>
      <c r="H13" s="9" t="s">
        <v>19</v>
      </c>
      <c r="I13" s="9" t="s">
        <v>20</v>
      </c>
      <c r="J13" s="172"/>
      <c r="K13" s="173"/>
      <c r="L13" s="174"/>
    </row>
    <row r="14" spans="1:12">
      <c r="A14" s="51">
        <v>1</v>
      </c>
      <c r="B14" s="63"/>
      <c r="C14" s="63"/>
      <c r="D14" s="42"/>
      <c r="E14" s="42"/>
      <c r="F14" s="42"/>
      <c r="G14" s="21"/>
      <c r="H14" s="21"/>
      <c r="I14" s="21"/>
      <c r="J14" s="292" t="s">
        <v>78</v>
      </c>
      <c r="K14" s="357"/>
      <c r="L14" s="293"/>
    </row>
    <row r="15" spans="1:12" ht="14.25" thickBot="1">
      <c r="A15" s="88"/>
      <c r="B15" s="89"/>
      <c r="C15" s="89"/>
      <c r="D15" s="100"/>
      <c r="E15" s="100"/>
      <c r="F15" s="100"/>
      <c r="G15" s="46"/>
      <c r="H15" s="46"/>
      <c r="I15" s="46"/>
      <c r="J15" s="282" t="s">
        <v>76</v>
      </c>
      <c r="K15" s="360"/>
      <c r="L15" s="361"/>
    </row>
    <row r="16" spans="1:12">
      <c r="A16" s="30">
        <v>2</v>
      </c>
      <c r="B16" s="87"/>
      <c r="C16" s="87"/>
      <c r="D16" s="42"/>
      <c r="E16" s="42"/>
      <c r="F16" s="42"/>
      <c r="G16" s="12"/>
      <c r="H16" s="12"/>
      <c r="I16" s="12"/>
      <c r="J16" s="321" t="s">
        <v>78</v>
      </c>
      <c r="K16" s="358"/>
      <c r="L16" s="322"/>
    </row>
    <row r="17" spans="1:16" ht="14.25" thickBot="1">
      <c r="A17" s="91"/>
      <c r="B17" s="92"/>
      <c r="C17" s="92"/>
      <c r="D17" s="100"/>
      <c r="E17" s="100"/>
      <c r="F17" s="100"/>
      <c r="G17" s="47"/>
      <c r="H17" s="47"/>
      <c r="I17" s="47"/>
      <c r="J17" s="323" t="s">
        <v>76</v>
      </c>
      <c r="K17" s="364"/>
      <c r="L17" s="365"/>
    </row>
    <row r="18" spans="1:16">
      <c r="A18" s="51">
        <v>3</v>
      </c>
      <c r="B18" s="90"/>
      <c r="C18" s="90"/>
      <c r="D18" s="42"/>
      <c r="E18" s="42"/>
      <c r="F18" s="42"/>
      <c r="G18" s="21"/>
      <c r="H18" s="21"/>
      <c r="I18" s="21"/>
      <c r="J18" s="280" t="s">
        <v>78</v>
      </c>
      <c r="K18" s="359"/>
      <c r="L18" s="281"/>
    </row>
    <row r="19" spans="1:16" ht="14.25" thickBot="1">
      <c r="A19" s="88"/>
      <c r="B19" s="89"/>
      <c r="C19" s="89"/>
      <c r="D19" s="100"/>
      <c r="E19" s="100"/>
      <c r="F19" s="100"/>
      <c r="G19" s="46"/>
      <c r="H19" s="46"/>
      <c r="I19" s="46"/>
      <c r="J19" s="282" t="s">
        <v>76</v>
      </c>
      <c r="K19" s="360"/>
      <c r="L19" s="361"/>
    </row>
    <row r="20" spans="1:16">
      <c r="A20" s="34">
        <v>4</v>
      </c>
      <c r="B20" s="87"/>
      <c r="C20" s="87"/>
      <c r="D20" s="42"/>
      <c r="E20" s="42"/>
      <c r="F20" s="42"/>
      <c r="G20" s="16"/>
      <c r="H20" s="16"/>
      <c r="I20" s="16"/>
      <c r="J20" s="321" t="s">
        <v>78</v>
      </c>
      <c r="K20" s="358"/>
      <c r="L20" s="322"/>
      <c r="P20" s="64"/>
    </row>
    <row r="21" spans="1:16" ht="14.25" thickBot="1">
      <c r="A21" s="93"/>
      <c r="B21" s="92"/>
      <c r="C21" s="92"/>
      <c r="D21" s="100"/>
      <c r="E21" s="100"/>
      <c r="F21" s="100"/>
      <c r="G21" s="94"/>
      <c r="H21" s="94"/>
      <c r="I21" s="94"/>
      <c r="J21" s="262" t="s">
        <v>76</v>
      </c>
      <c r="K21" s="362"/>
      <c r="L21" s="363"/>
      <c r="P21" s="64"/>
    </row>
    <row r="22" spans="1:16">
      <c r="A22" s="51">
        <v>5</v>
      </c>
      <c r="B22" s="90"/>
      <c r="C22" s="90"/>
      <c r="D22" s="42"/>
      <c r="E22" s="42"/>
      <c r="F22" s="42"/>
      <c r="G22" s="21"/>
      <c r="H22" s="21"/>
      <c r="I22" s="21"/>
      <c r="J22" s="292" t="s">
        <v>78</v>
      </c>
      <c r="K22" s="357"/>
      <c r="L22" s="293"/>
      <c r="P22" s="64"/>
    </row>
    <row r="23" spans="1:16" ht="14.25" thickBot="1">
      <c r="A23" s="88"/>
      <c r="B23" s="89"/>
      <c r="C23" s="89"/>
      <c r="D23" s="100"/>
      <c r="E23" s="100"/>
      <c r="F23" s="100"/>
      <c r="G23" s="46"/>
      <c r="H23" s="46"/>
      <c r="I23" s="46"/>
      <c r="J23" s="282" t="s">
        <v>76</v>
      </c>
      <c r="K23" s="360"/>
      <c r="L23" s="361"/>
      <c r="P23" s="64"/>
    </row>
    <row r="24" spans="1:16">
      <c r="A24" s="34">
        <v>6</v>
      </c>
      <c r="B24" s="87"/>
      <c r="C24" s="87"/>
      <c r="D24" s="75"/>
      <c r="E24" s="42"/>
      <c r="F24" s="42"/>
      <c r="G24" s="16"/>
      <c r="H24" s="16"/>
      <c r="I24" s="16"/>
      <c r="J24" s="321" t="s">
        <v>78</v>
      </c>
      <c r="K24" s="358"/>
      <c r="L24" s="322"/>
      <c r="P24" s="64"/>
    </row>
    <row r="25" spans="1:16" ht="14.25" thickBot="1">
      <c r="A25" s="95"/>
      <c r="B25" s="92"/>
      <c r="C25" s="92"/>
      <c r="D25" s="96"/>
      <c r="E25" s="97"/>
      <c r="F25" s="97"/>
      <c r="G25" s="98"/>
      <c r="H25" s="98"/>
      <c r="I25" s="98"/>
      <c r="J25" s="262" t="s">
        <v>76</v>
      </c>
      <c r="K25" s="362"/>
      <c r="L25" s="363"/>
      <c r="P25" s="64"/>
    </row>
    <row r="26" spans="1:16">
      <c r="A26" s="51">
        <v>7</v>
      </c>
      <c r="B26" s="90"/>
      <c r="C26" s="90"/>
      <c r="D26" s="75"/>
      <c r="E26" s="42"/>
      <c r="F26" s="42"/>
      <c r="G26" s="21"/>
      <c r="H26" s="21"/>
      <c r="I26" s="21"/>
      <c r="J26" s="292" t="s">
        <v>78</v>
      </c>
      <c r="K26" s="357"/>
      <c r="L26" s="293"/>
    </row>
    <row r="27" spans="1:16" ht="14.25" thickBot="1">
      <c r="A27" s="88"/>
      <c r="B27" s="89"/>
      <c r="C27" s="89"/>
      <c r="D27" s="99"/>
      <c r="E27" s="100"/>
      <c r="F27" s="100"/>
      <c r="G27" s="46"/>
      <c r="H27" s="46"/>
      <c r="I27" s="46"/>
      <c r="J27" s="282" t="s">
        <v>76</v>
      </c>
      <c r="K27" s="360"/>
      <c r="L27" s="361"/>
    </row>
    <row r="28" spans="1:16">
      <c r="A28" s="33">
        <v>8</v>
      </c>
      <c r="B28" s="102"/>
      <c r="C28" s="102"/>
      <c r="D28" s="103"/>
      <c r="E28" s="104"/>
      <c r="F28" s="104"/>
      <c r="G28" s="105"/>
      <c r="H28" s="105"/>
      <c r="I28" s="105"/>
      <c r="J28" s="321" t="s">
        <v>78</v>
      </c>
      <c r="K28" s="358"/>
      <c r="L28" s="322"/>
    </row>
    <row r="29" spans="1:16" ht="14.25" thickBot="1">
      <c r="A29" s="91"/>
      <c r="B29" s="106"/>
      <c r="C29" s="106"/>
      <c r="D29" s="99"/>
      <c r="E29" s="100"/>
      <c r="F29" s="100"/>
      <c r="G29" s="47"/>
      <c r="H29" s="47"/>
      <c r="I29" s="47"/>
      <c r="J29" s="262" t="s">
        <v>76</v>
      </c>
      <c r="K29" s="362"/>
      <c r="L29" s="363"/>
    </row>
    <row r="30" spans="1:16">
      <c r="A30" s="32">
        <v>9</v>
      </c>
      <c r="B30" s="108"/>
      <c r="C30" s="108"/>
      <c r="D30" s="103"/>
      <c r="E30" s="104"/>
      <c r="F30" s="104"/>
      <c r="G30" s="109"/>
      <c r="H30" s="109"/>
      <c r="I30" s="109"/>
      <c r="J30" s="292" t="s">
        <v>78</v>
      </c>
      <c r="K30" s="357"/>
      <c r="L30" s="293"/>
    </row>
    <row r="31" spans="1:16" ht="14.25" thickBot="1">
      <c r="A31" s="88"/>
      <c r="B31" s="53"/>
      <c r="C31" s="53"/>
      <c r="D31" s="99"/>
      <c r="E31" s="100"/>
      <c r="F31" s="100"/>
      <c r="G31" s="46"/>
      <c r="H31" s="46"/>
      <c r="I31" s="46"/>
      <c r="J31" s="282" t="s">
        <v>76</v>
      </c>
      <c r="K31" s="360"/>
      <c r="L31" s="361"/>
    </row>
    <row r="32" spans="1:16">
      <c r="A32" s="34">
        <v>10</v>
      </c>
      <c r="B32" s="107"/>
      <c r="C32" s="107"/>
      <c r="D32" s="75"/>
      <c r="E32" s="42"/>
      <c r="F32" s="42"/>
      <c r="G32" s="16"/>
      <c r="H32" s="16"/>
      <c r="I32" s="16"/>
      <c r="J32" s="321" t="s">
        <v>78</v>
      </c>
      <c r="K32" s="358"/>
      <c r="L32" s="322"/>
    </row>
    <row r="33" spans="1:12" ht="14.25" thickBot="1">
      <c r="A33" s="93"/>
      <c r="B33" s="106"/>
      <c r="C33" s="106"/>
      <c r="D33" s="99"/>
      <c r="E33" s="100"/>
      <c r="F33" s="100"/>
      <c r="G33" s="94"/>
      <c r="H33" s="94"/>
      <c r="I33" s="94"/>
      <c r="J33" s="262" t="s">
        <v>76</v>
      </c>
      <c r="K33" s="362"/>
      <c r="L33" s="363"/>
    </row>
    <row r="34" spans="1:12">
      <c r="A34" s="51">
        <v>11</v>
      </c>
      <c r="B34" s="101"/>
      <c r="C34" s="101"/>
      <c r="D34" s="75"/>
      <c r="E34" s="42"/>
      <c r="F34" s="42"/>
      <c r="G34" s="21"/>
      <c r="H34" s="21"/>
      <c r="I34" s="21"/>
      <c r="J34" s="292" t="s">
        <v>78</v>
      </c>
      <c r="K34" s="357"/>
      <c r="L34" s="293"/>
    </row>
    <row r="35" spans="1:12" ht="14.25" thickBot="1">
      <c r="A35" s="88"/>
      <c r="B35" s="53"/>
      <c r="C35" s="53"/>
      <c r="D35" s="99"/>
      <c r="E35" s="100"/>
      <c r="F35" s="100"/>
      <c r="G35" s="46"/>
      <c r="H35" s="46"/>
      <c r="I35" s="46"/>
      <c r="J35" s="282" t="s">
        <v>76</v>
      </c>
      <c r="K35" s="360"/>
      <c r="L35" s="361"/>
    </row>
    <row r="36" spans="1:12">
      <c r="A36" s="34">
        <v>12</v>
      </c>
      <c r="B36" s="107"/>
      <c r="C36" s="107"/>
      <c r="D36" s="75"/>
      <c r="E36" s="42"/>
      <c r="F36" s="42"/>
      <c r="G36" s="16"/>
      <c r="H36" s="16"/>
      <c r="I36" s="16"/>
      <c r="J36" s="321" t="s">
        <v>78</v>
      </c>
      <c r="K36" s="358"/>
      <c r="L36" s="322"/>
    </row>
    <row r="37" spans="1:12" ht="14.25" thickBot="1">
      <c r="A37" s="93"/>
      <c r="B37" s="106"/>
      <c r="C37" s="106"/>
      <c r="D37" s="99"/>
      <c r="E37" s="100"/>
      <c r="F37" s="100"/>
      <c r="G37" s="94"/>
      <c r="H37" s="94"/>
      <c r="I37" s="94"/>
      <c r="J37" s="262" t="s">
        <v>76</v>
      </c>
      <c r="K37" s="362"/>
      <c r="L37" s="363"/>
    </row>
    <row r="38" spans="1:12">
      <c r="A38" s="51">
        <v>13</v>
      </c>
      <c r="B38" s="101"/>
      <c r="C38" s="101"/>
      <c r="D38" s="75"/>
      <c r="E38" s="42"/>
      <c r="F38" s="42"/>
      <c r="G38" s="21"/>
      <c r="H38" s="21"/>
      <c r="I38" s="21"/>
      <c r="J38" s="292" t="s">
        <v>78</v>
      </c>
      <c r="K38" s="357"/>
      <c r="L38" s="293"/>
    </row>
    <row r="39" spans="1:12" ht="17.25" customHeight="1" thickBot="1">
      <c r="A39" s="88"/>
      <c r="B39" s="53"/>
      <c r="C39" s="53"/>
      <c r="D39" s="99"/>
      <c r="E39" s="100"/>
      <c r="F39" s="100"/>
      <c r="G39" s="46"/>
      <c r="H39" s="46"/>
      <c r="I39" s="46"/>
      <c r="J39" s="282" t="s">
        <v>76</v>
      </c>
      <c r="K39" s="360"/>
      <c r="L39" s="361"/>
    </row>
    <row r="40" spans="1:12">
      <c r="A40" s="110">
        <v>14</v>
      </c>
      <c r="B40" s="102"/>
      <c r="C40" s="102"/>
      <c r="D40" s="103"/>
      <c r="E40" s="104"/>
      <c r="F40" s="104"/>
      <c r="G40" s="111"/>
      <c r="H40" s="111"/>
      <c r="I40" s="111"/>
      <c r="J40" s="321" t="s">
        <v>78</v>
      </c>
      <c r="K40" s="358"/>
      <c r="L40" s="322"/>
    </row>
    <row r="41" spans="1:12" ht="14.25" thickBot="1">
      <c r="A41" s="93"/>
      <c r="B41" s="106"/>
      <c r="C41" s="106"/>
      <c r="D41" s="99"/>
      <c r="E41" s="100"/>
      <c r="F41" s="100"/>
      <c r="G41" s="94"/>
      <c r="H41" s="94"/>
      <c r="I41" s="94"/>
      <c r="J41" s="262" t="s">
        <v>76</v>
      </c>
      <c r="K41" s="362"/>
      <c r="L41" s="363"/>
    </row>
    <row r="42" spans="1:12">
      <c r="A42" s="51">
        <v>15</v>
      </c>
      <c r="B42" s="101"/>
      <c r="C42" s="101"/>
      <c r="D42" s="75"/>
      <c r="E42" s="42"/>
      <c r="F42" s="42"/>
      <c r="G42" s="21"/>
      <c r="H42" s="21"/>
      <c r="I42" s="21"/>
      <c r="J42" s="292" t="s">
        <v>78</v>
      </c>
      <c r="K42" s="357"/>
      <c r="L42" s="293"/>
    </row>
    <row r="43" spans="1:12" ht="14.25" thickBot="1">
      <c r="A43" s="88"/>
      <c r="B43" s="53"/>
      <c r="C43" s="53"/>
      <c r="D43" s="99"/>
      <c r="E43" s="100"/>
      <c r="F43" s="100"/>
      <c r="G43" s="46"/>
      <c r="H43" s="46"/>
      <c r="I43" s="46"/>
      <c r="J43" s="282" t="s">
        <v>76</v>
      </c>
      <c r="K43" s="360"/>
      <c r="L43" s="361"/>
    </row>
    <row r="44" spans="1:12">
      <c r="A44" s="110">
        <v>16</v>
      </c>
      <c r="B44" s="112"/>
      <c r="C44" s="112"/>
      <c r="D44" s="103"/>
      <c r="E44" s="104"/>
      <c r="F44" s="104"/>
      <c r="G44" s="111"/>
      <c r="H44" s="111"/>
      <c r="I44" s="111"/>
      <c r="J44" s="321" t="s">
        <v>78</v>
      </c>
      <c r="K44" s="358"/>
      <c r="L44" s="322"/>
    </row>
    <row r="45" spans="1:12" ht="14.25" thickBot="1">
      <c r="A45" s="93"/>
      <c r="B45" s="106"/>
      <c r="C45" s="106"/>
      <c r="D45" s="99"/>
      <c r="E45" s="100"/>
      <c r="F45" s="100"/>
      <c r="G45" s="94"/>
      <c r="H45" s="94"/>
      <c r="I45" s="94"/>
      <c r="J45" s="262" t="s">
        <v>76</v>
      </c>
      <c r="K45" s="362"/>
      <c r="L45" s="363"/>
    </row>
    <row r="46" spans="1:12">
      <c r="A46" s="51">
        <v>17</v>
      </c>
      <c r="B46" s="101"/>
      <c r="C46" s="101"/>
      <c r="D46" s="75"/>
      <c r="E46" s="42"/>
      <c r="F46" s="42"/>
      <c r="G46" s="21"/>
      <c r="H46" s="21"/>
      <c r="I46" s="21"/>
      <c r="J46" s="292" t="s">
        <v>78</v>
      </c>
      <c r="K46" s="357"/>
      <c r="L46" s="293"/>
    </row>
    <row r="47" spans="1:12" ht="14.25" thickBot="1">
      <c r="A47" s="88"/>
      <c r="B47" s="53"/>
      <c r="C47" s="53"/>
      <c r="D47" s="99"/>
      <c r="E47" s="100"/>
      <c r="F47" s="100"/>
      <c r="G47" s="46"/>
      <c r="H47" s="46"/>
      <c r="I47" s="46"/>
      <c r="J47" s="282" t="s">
        <v>76</v>
      </c>
      <c r="K47" s="360"/>
      <c r="L47" s="361"/>
    </row>
    <row r="48" spans="1:12">
      <c r="A48" s="34">
        <v>18</v>
      </c>
      <c r="B48" s="87"/>
      <c r="C48" s="87"/>
      <c r="D48" s="75"/>
      <c r="E48" s="42"/>
      <c r="F48" s="42"/>
      <c r="G48" s="16"/>
      <c r="H48" s="16"/>
      <c r="I48" s="16"/>
      <c r="J48" s="321" t="s">
        <v>78</v>
      </c>
      <c r="K48" s="358"/>
      <c r="L48" s="322"/>
    </row>
    <row r="49" spans="1:12" ht="14.25" thickBot="1">
      <c r="A49" s="93"/>
      <c r="B49" s="106"/>
      <c r="C49" s="106"/>
      <c r="D49" s="99"/>
      <c r="E49" s="100"/>
      <c r="F49" s="100"/>
      <c r="G49" s="94"/>
      <c r="H49" s="94"/>
      <c r="I49" s="94"/>
      <c r="J49" s="262" t="s">
        <v>76</v>
      </c>
      <c r="K49" s="362"/>
      <c r="L49" s="363"/>
    </row>
    <row r="50" spans="1:12">
      <c r="A50" s="51">
        <v>19</v>
      </c>
      <c r="B50" s="101"/>
      <c r="C50" s="101"/>
      <c r="D50" s="75"/>
      <c r="E50" s="42"/>
      <c r="F50" s="42"/>
      <c r="G50" s="21"/>
      <c r="H50" s="21"/>
      <c r="I50" s="21"/>
      <c r="J50" s="292" t="s">
        <v>78</v>
      </c>
      <c r="K50" s="357"/>
      <c r="L50" s="293"/>
    </row>
    <row r="51" spans="1:12" ht="14.25" thickBot="1">
      <c r="A51" s="88"/>
      <c r="B51" s="53"/>
      <c r="C51" s="53"/>
      <c r="D51" s="99"/>
      <c r="E51" s="100"/>
      <c r="F51" s="100"/>
      <c r="G51" s="46"/>
      <c r="H51" s="46"/>
      <c r="I51" s="46"/>
      <c r="J51" s="284" t="s">
        <v>76</v>
      </c>
      <c r="K51" s="408"/>
      <c r="L51" s="409"/>
    </row>
    <row r="52" spans="1:12">
      <c r="A52" s="110">
        <v>20</v>
      </c>
      <c r="B52" s="112"/>
      <c r="C52" s="112"/>
      <c r="D52" s="103"/>
      <c r="E52" s="104"/>
      <c r="F52" s="104"/>
      <c r="G52" s="111"/>
      <c r="H52" s="111"/>
      <c r="I52" s="111"/>
      <c r="J52" s="277" t="s">
        <v>78</v>
      </c>
      <c r="K52" s="278"/>
      <c r="L52" s="279"/>
    </row>
    <row r="53" spans="1:12" ht="14.25" thickBot="1">
      <c r="A53" s="93"/>
      <c r="B53" s="106"/>
      <c r="C53" s="106"/>
      <c r="D53" s="99"/>
      <c r="E53" s="100"/>
      <c r="F53" s="100"/>
      <c r="G53" s="94"/>
      <c r="H53" s="94"/>
      <c r="I53" s="94"/>
      <c r="J53" s="262" t="s">
        <v>76</v>
      </c>
      <c r="K53" s="362"/>
      <c r="L53" s="363"/>
    </row>
    <row r="54" spans="1:12">
      <c r="A54" s="51">
        <v>21</v>
      </c>
      <c r="B54" s="101"/>
      <c r="C54" s="101"/>
      <c r="D54" s="75"/>
      <c r="E54" s="42"/>
      <c r="F54" s="42"/>
      <c r="G54" s="21"/>
      <c r="H54" s="21"/>
      <c r="I54" s="21"/>
      <c r="J54" s="292" t="s">
        <v>78</v>
      </c>
      <c r="K54" s="357"/>
      <c r="L54" s="293"/>
    </row>
    <row r="55" spans="1:12" ht="14.25" thickBot="1">
      <c r="A55" s="88"/>
      <c r="B55" s="53"/>
      <c r="C55" s="53"/>
      <c r="D55" s="99"/>
      <c r="E55" s="100"/>
      <c r="F55" s="100"/>
      <c r="G55" s="46"/>
      <c r="H55" s="46"/>
      <c r="I55" s="46"/>
      <c r="J55" s="284" t="s">
        <v>76</v>
      </c>
      <c r="K55" s="408"/>
      <c r="L55" s="409"/>
    </row>
    <row r="56" spans="1:12" ht="14.25" thickBot="1">
      <c r="A56" s="51" t="s">
        <v>7</v>
      </c>
      <c r="B56" s="118"/>
      <c r="C56" s="118">
        <f>SUM(C14:C55)</f>
        <v>0</v>
      </c>
      <c r="D56" s="119">
        <f t="shared" ref="D56:I56" si="0">SUM(D14:D55)</f>
        <v>0</v>
      </c>
      <c r="E56" s="119">
        <f t="shared" si="0"/>
        <v>0</v>
      </c>
      <c r="F56" s="119">
        <f t="shared" si="0"/>
        <v>0</v>
      </c>
      <c r="G56" s="118">
        <f t="shared" si="0"/>
        <v>0</v>
      </c>
      <c r="H56" s="118">
        <f t="shared" si="0"/>
        <v>0</v>
      </c>
      <c r="I56" s="118">
        <f t="shared" si="0"/>
        <v>0</v>
      </c>
      <c r="J56" s="298"/>
      <c r="K56" s="366"/>
      <c r="L56" s="299"/>
    </row>
    <row r="59" spans="1:12">
      <c r="A59" s="245" t="s">
        <v>53</v>
      </c>
      <c r="B59" s="245"/>
      <c r="C59" s="245"/>
      <c r="D59" s="245"/>
      <c r="E59" s="245"/>
      <c r="F59" s="245"/>
      <c r="G59" s="245"/>
      <c r="H59" s="245"/>
      <c r="I59" s="245"/>
    </row>
    <row r="60" spans="1:12" ht="14.25" thickBot="1">
      <c r="A60" s="29"/>
      <c r="B60" s="29"/>
      <c r="C60" s="29"/>
      <c r="D60" s="29"/>
      <c r="E60" s="29"/>
      <c r="F60" s="29"/>
      <c r="G60" s="29"/>
      <c r="H60" s="29"/>
      <c r="I60" s="29"/>
    </row>
    <row r="61" spans="1:12" ht="14.25" thickBot="1">
      <c r="A61" s="213" t="s">
        <v>44</v>
      </c>
      <c r="B61" s="214"/>
      <c r="C61" s="214"/>
      <c r="D61" s="214"/>
      <c r="E61" s="214"/>
      <c r="F61" s="215"/>
      <c r="G61" s="191" t="s">
        <v>77</v>
      </c>
      <c r="H61" s="192"/>
      <c r="I61" s="192"/>
      <c r="J61" s="192"/>
      <c r="K61" s="192"/>
      <c r="L61" s="193"/>
    </row>
    <row r="62" spans="1:12" ht="14.25" thickBot="1">
      <c r="A62" s="300" t="s">
        <v>50</v>
      </c>
      <c r="B62" s="301"/>
      <c r="C62" s="301"/>
      <c r="D62" s="301"/>
      <c r="E62" s="301"/>
      <c r="F62" s="302"/>
      <c r="G62" s="191" t="s">
        <v>88</v>
      </c>
      <c r="H62" s="192"/>
      <c r="I62" s="192"/>
      <c r="J62" s="192"/>
      <c r="K62" s="192"/>
      <c r="L62" s="193"/>
    </row>
    <row r="63" spans="1:12" ht="14.25" thickBot="1">
      <c r="A63" s="375">
        <v>6.05</v>
      </c>
      <c r="B63" s="376"/>
      <c r="C63" s="386">
        <v>6.95</v>
      </c>
      <c r="D63" s="387"/>
      <c r="E63" s="386">
        <v>7.26</v>
      </c>
      <c r="F63" s="387"/>
      <c r="G63" s="379">
        <v>50.05</v>
      </c>
      <c r="H63" s="380"/>
      <c r="I63" s="379">
        <v>57.55</v>
      </c>
      <c r="J63" s="380"/>
      <c r="K63" s="388">
        <v>60.06</v>
      </c>
      <c r="L63" s="389"/>
    </row>
    <row r="64" spans="1:12" ht="14.25" thickBot="1">
      <c r="A64" s="375">
        <f>D14+D16+D18+D20+D22+D24+D26+D28+D30+D32+D34+D36+D38+D40+D42+D44+D46+D48+D50+D52+D54</f>
        <v>0</v>
      </c>
      <c r="B64" s="376"/>
      <c r="C64" s="375">
        <f>E14+E16+E18+E20+E22+E24+E26+E28+E30+E32+E34+E36+E38+E40+E42+E44+E46+E48+E50+E52+E54</f>
        <v>0</v>
      </c>
      <c r="D64" s="376"/>
      <c r="E64" s="375">
        <f>F14+F16+F18+F20+F22+F24+F26+F28+F30+F32+F34+F36+F38+F40+F42+F44+F46+F48+F50+F52+F54</f>
        <v>0</v>
      </c>
      <c r="F64" s="376"/>
      <c r="G64" s="377">
        <f>G14+G16+G18+G20+G22+G24+G26+G28+G30+G32+G34+G36+G38+G40+G42+G44+G46+G48+G50+G52+G54</f>
        <v>0</v>
      </c>
      <c r="H64" s="378"/>
      <c r="I64" s="377">
        <f>H14+H16+H18+H20+H22+H24+H26+H28+H30+H32+H34+H36+H38+H40+H42+H44+H46+H48+H50+H52+H54</f>
        <v>0</v>
      </c>
      <c r="J64" s="378"/>
      <c r="K64" s="377">
        <f>I14+I16+I18+I20+I22+I24+I26+I28+I30+I32+I34+I36+I38+I40+I42+I44+I46+I48+I50+I52+I54</f>
        <v>0</v>
      </c>
      <c r="L64" s="378"/>
    </row>
    <row r="65" spans="1:12" ht="14.25" thickBot="1">
      <c r="A65" s="381">
        <f>A64*A63</f>
        <v>0</v>
      </c>
      <c r="B65" s="382"/>
      <c r="C65" s="373">
        <f>C64*C63</f>
        <v>0</v>
      </c>
      <c r="D65" s="374"/>
      <c r="E65" s="373">
        <f>E64*E63</f>
        <v>0</v>
      </c>
      <c r="F65" s="374"/>
      <c r="G65" s="379">
        <f>G64*G63</f>
        <v>0</v>
      </c>
      <c r="H65" s="380"/>
      <c r="I65" s="379">
        <f>I64*I63</f>
        <v>0</v>
      </c>
      <c r="J65" s="380"/>
      <c r="K65" s="379">
        <f>K64*K63</f>
        <v>0</v>
      </c>
      <c r="L65" s="380"/>
    </row>
    <row r="66" spans="1:12" ht="14.25" thickBot="1">
      <c r="A66" s="367" t="s">
        <v>42</v>
      </c>
      <c r="B66" s="368"/>
      <c r="C66" s="368"/>
      <c r="D66" s="368"/>
      <c r="E66" s="368"/>
      <c r="F66" s="368"/>
      <c r="G66" s="369"/>
      <c r="H66" s="370">
        <f>SUM(A65:L65)</f>
        <v>0</v>
      </c>
      <c r="I66" s="371"/>
      <c r="J66" s="371"/>
      <c r="K66" s="371"/>
      <c r="L66" s="372"/>
    </row>
    <row r="67" spans="1:12" ht="14.25" thickBot="1"/>
    <row r="68" spans="1:12" ht="14.25" thickBot="1">
      <c r="A68" s="213" t="s">
        <v>44</v>
      </c>
      <c r="B68" s="214"/>
      <c r="C68" s="214"/>
      <c r="D68" s="214"/>
      <c r="E68" s="214"/>
      <c r="F68" s="215"/>
      <c r="G68" s="191" t="s">
        <v>75</v>
      </c>
      <c r="H68" s="192"/>
      <c r="I68" s="192"/>
      <c r="J68" s="192"/>
      <c r="K68" s="192"/>
      <c r="L68" s="193"/>
    </row>
    <row r="69" spans="1:12" ht="14.25" thickBot="1">
      <c r="A69" s="300" t="s">
        <v>50</v>
      </c>
      <c r="B69" s="301"/>
      <c r="C69" s="301"/>
      <c r="D69" s="301"/>
      <c r="E69" s="301"/>
      <c r="F69" s="302"/>
      <c r="G69" s="191" t="s">
        <v>88</v>
      </c>
      <c r="H69" s="192"/>
      <c r="I69" s="192"/>
      <c r="J69" s="192"/>
      <c r="K69" s="192"/>
      <c r="L69" s="193"/>
    </row>
    <row r="70" spans="1:12" ht="14.25" thickBot="1">
      <c r="A70" s="375">
        <v>6.05</v>
      </c>
      <c r="B70" s="376"/>
      <c r="C70" s="386">
        <v>6.95</v>
      </c>
      <c r="D70" s="387"/>
      <c r="E70" s="386">
        <v>7.26</v>
      </c>
      <c r="F70" s="387"/>
      <c r="G70" s="379">
        <v>50.05</v>
      </c>
      <c r="H70" s="380"/>
      <c r="I70" s="379">
        <v>57.55</v>
      </c>
      <c r="J70" s="380"/>
      <c r="K70" s="388">
        <v>60.06</v>
      </c>
      <c r="L70" s="389"/>
    </row>
    <row r="71" spans="1:12" ht="15" customHeight="1" thickBot="1">
      <c r="A71" s="375">
        <f>D15+D17+D19+D21+D23+D25+D27+D29+D31+D33+D35+D37+D39+D41+D43+D45+D47+D49+D51+D53+D55</f>
        <v>0</v>
      </c>
      <c r="B71" s="376"/>
      <c r="C71" s="375">
        <f>E15+E17+E19+E21+E23+E25+E27+E29+E31+E33+E35+E37+E39+E41+E43+E45+E47+E49+E51+E53+E55</f>
        <v>0</v>
      </c>
      <c r="D71" s="376"/>
      <c r="E71" s="375">
        <f>F15+F17+F19+F21+F23+F25+F27+F29+F31+F33+F35+F37+F39+F41+F43+F45+F47+F49+F51+F53+F55</f>
        <v>0</v>
      </c>
      <c r="F71" s="376"/>
      <c r="G71" s="397">
        <f>G15+G17+G19+G21+G23+G25+G27+G29+G31+G33+G35+G37+G39+G41+G43+G45+G47+G49+G51+G53+G55</f>
        <v>0</v>
      </c>
      <c r="H71" s="398"/>
      <c r="I71" s="397">
        <f>H15+H17+H19+H21+H23+H25+H27+H29+H31+H33+H35+H37+H39+H41+H43+H45+H47+H49+H51+H53+H55</f>
        <v>0</v>
      </c>
      <c r="J71" s="398"/>
      <c r="K71" s="388">
        <f>I15+I17+I19+I21+I23+I25+I27+I29+I31+I33+I35+I37+I39+I41+I43+I45+I47+I49+I51+I53+I55</f>
        <v>0</v>
      </c>
      <c r="L71" s="389"/>
    </row>
    <row r="72" spans="1:12" ht="14.25" thickBot="1">
      <c r="A72" s="381">
        <f>A71*A70</f>
        <v>0</v>
      </c>
      <c r="B72" s="382"/>
      <c r="C72" s="373">
        <f>C71*C70</f>
        <v>0</v>
      </c>
      <c r="D72" s="374"/>
      <c r="E72" s="373">
        <f>E71*E70</f>
        <v>0</v>
      </c>
      <c r="F72" s="374"/>
      <c r="G72" s="379">
        <f>G71*G70</f>
        <v>0</v>
      </c>
      <c r="H72" s="380"/>
      <c r="I72" s="379">
        <f>I71*I70</f>
        <v>0</v>
      </c>
      <c r="J72" s="380"/>
      <c r="K72" s="379">
        <f>K71*K70</f>
        <v>0</v>
      </c>
      <c r="L72" s="380"/>
    </row>
    <row r="73" spans="1:12" ht="14.25" thickBot="1">
      <c r="A73" s="383" t="s">
        <v>42</v>
      </c>
      <c r="B73" s="384"/>
      <c r="C73" s="384"/>
      <c r="D73" s="384"/>
      <c r="E73" s="384"/>
      <c r="F73" s="384"/>
      <c r="G73" s="385"/>
      <c r="H73" s="370">
        <f>SUM(A72:L72)</f>
        <v>0</v>
      </c>
      <c r="I73" s="371"/>
      <c r="J73" s="371"/>
      <c r="K73" s="371"/>
      <c r="L73" s="372"/>
    </row>
    <row r="74" spans="1:12">
      <c r="A74" s="4"/>
      <c r="B74" s="4"/>
      <c r="C74" s="4"/>
      <c r="D74" s="4"/>
      <c r="E74" s="4"/>
      <c r="F74" s="4"/>
      <c r="G74" s="4"/>
      <c r="H74" s="65"/>
      <c r="I74" s="65"/>
      <c r="J74" s="65"/>
      <c r="K74" s="65"/>
      <c r="L74" s="65"/>
    </row>
    <row r="75" spans="1:12">
      <c r="A75" s="4"/>
      <c r="B75" s="4"/>
      <c r="C75" s="4"/>
      <c r="D75" s="4"/>
      <c r="E75" s="4"/>
      <c r="F75" s="4"/>
      <c r="G75" s="4"/>
      <c r="H75" s="65"/>
      <c r="I75" s="65"/>
      <c r="J75" s="65"/>
      <c r="K75" s="65"/>
      <c r="L75" s="65"/>
    </row>
    <row r="76" spans="1:12" ht="14.25" thickBot="1">
      <c r="A76" s="5" t="s">
        <v>10</v>
      </c>
      <c r="B76" s="5"/>
    </row>
    <row r="77" spans="1:12" ht="14.25" customHeight="1">
      <c r="A77" s="391" t="s">
        <v>49</v>
      </c>
      <c r="B77" s="392"/>
      <c r="C77" s="237" t="s">
        <v>50</v>
      </c>
      <c r="D77" s="238"/>
      <c r="E77" s="241">
        <f>A64+C64+E64+A71+C71+E71</f>
        <v>0</v>
      </c>
      <c r="F77" s="243">
        <f>A65+C65+E65+A72+C72+E72</f>
        <v>0</v>
      </c>
      <c r="G77" s="238"/>
      <c r="H77" s="391" t="s">
        <v>52</v>
      </c>
      <c r="I77" s="392"/>
      <c r="J77" s="399">
        <f>H73+H66</f>
        <v>0</v>
      </c>
      <c r="K77" s="400"/>
      <c r="L77" s="401"/>
    </row>
    <row r="78" spans="1:12" ht="15" customHeight="1" thickBot="1">
      <c r="A78" s="393"/>
      <c r="B78" s="394"/>
      <c r="C78" s="239"/>
      <c r="D78" s="240"/>
      <c r="E78" s="242"/>
      <c r="F78" s="239"/>
      <c r="G78" s="240"/>
      <c r="H78" s="393"/>
      <c r="I78" s="394"/>
      <c r="J78" s="402"/>
      <c r="K78" s="403"/>
      <c r="L78" s="404"/>
    </row>
    <row r="79" spans="1:12" ht="14.25" customHeight="1">
      <c r="A79" s="393"/>
      <c r="B79" s="394"/>
      <c r="C79" s="169" t="s">
        <v>51</v>
      </c>
      <c r="D79" s="171"/>
      <c r="E79" s="390">
        <f>G64+I64+K64+G71+I71+K71</f>
        <v>0</v>
      </c>
      <c r="F79" s="244">
        <f>G65+I65+K65+G72+I72+K72</f>
        <v>0</v>
      </c>
      <c r="G79" s="171"/>
      <c r="H79" s="393"/>
      <c r="I79" s="394"/>
      <c r="J79" s="402"/>
      <c r="K79" s="403"/>
      <c r="L79" s="404"/>
    </row>
    <row r="80" spans="1:12" ht="15" customHeight="1" thickBot="1">
      <c r="A80" s="395"/>
      <c r="B80" s="396"/>
      <c r="C80" s="172"/>
      <c r="D80" s="174"/>
      <c r="E80" s="130"/>
      <c r="F80" s="172"/>
      <c r="G80" s="174"/>
      <c r="H80" s="395"/>
      <c r="I80" s="396"/>
      <c r="J80" s="405"/>
      <c r="K80" s="406"/>
      <c r="L80" s="407"/>
    </row>
    <row r="81" spans="1:12">
      <c r="C81" s="4"/>
      <c r="D81" s="4"/>
      <c r="E81" s="4"/>
      <c r="F81" s="4"/>
      <c r="G81" s="4"/>
    </row>
    <row r="82" spans="1:12" ht="42.75" customHeight="1">
      <c r="C82" s="4"/>
      <c r="D82" s="4"/>
      <c r="E82" s="4"/>
      <c r="F82" s="4"/>
      <c r="G82" s="4"/>
    </row>
    <row r="83" spans="1:12">
      <c r="A83" s="212" t="s">
        <v>8</v>
      </c>
      <c r="B83" s="212"/>
      <c r="C83" s="212"/>
      <c r="D83" s="212"/>
      <c r="E83" s="212"/>
      <c r="F83" s="212"/>
      <c r="G83" s="212" t="s">
        <v>9</v>
      </c>
      <c r="H83" s="212"/>
      <c r="I83" s="212"/>
      <c r="J83" s="212"/>
      <c r="K83" s="212"/>
      <c r="L83" s="212"/>
    </row>
    <row r="91" spans="1:12">
      <c r="A91" s="212" t="s">
        <v>12</v>
      </c>
      <c r="B91" s="212"/>
      <c r="C91" s="212"/>
      <c r="D91" s="212"/>
      <c r="E91" s="212"/>
      <c r="F91" s="212"/>
      <c r="H91" s="212" t="s">
        <v>13</v>
      </c>
      <c r="I91" s="212"/>
      <c r="J91" s="212"/>
      <c r="K91" s="212"/>
      <c r="L91" s="212"/>
    </row>
    <row r="99" spans="1:12" ht="70.5" customHeight="1">
      <c r="A99" s="205" t="s">
        <v>90</v>
      </c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</row>
  </sheetData>
  <mergeCells count="127">
    <mergeCell ref="H77:I80"/>
    <mergeCell ref="J77:L80"/>
    <mergeCell ref="K72:L72"/>
    <mergeCell ref="J48:L48"/>
    <mergeCell ref="J49:L49"/>
    <mergeCell ref="J50:L50"/>
    <mergeCell ref="J51:L51"/>
    <mergeCell ref="J52:L52"/>
    <mergeCell ref="J54:L54"/>
    <mergeCell ref="J55:L55"/>
    <mergeCell ref="G72:H72"/>
    <mergeCell ref="I72:J72"/>
    <mergeCell ref="K70:L70"/>
    <mergeCell ref="A71:B71"/>
    <mergeCell ref="C71:D71"/>
    <mergeCell ref="E71:F71"/>
    <mergeCell ref="G71:H71"/>
    <mergeCell ref="I71:J71"/>
    <mergeCell ref="K71:L71"/>
    <mergeCell ref="A70:B70"/>
    <mergeCell ref="C70:D70"/>
    <mergeCell ref="E70:F70"/>
    <mergeCell ref="G70:H70"/>
    <mergeCell ref="I70:J70"/>
    <mergeCell ref="A99:L99"/>
    <mergeCell ref="F5:H6"/>
    <mergeCell ref="F7:H8"/>
    <mergeCell ref="A73:G73"/>
    <mergeCell ref="H73:L73"/>
    <mergeCell ref="A63:B63"/>
    <mergeCell ref="C63:D63"/>
    <mergeCell ref="E63:F63"/>
    <mergeCell ref="G63:H63"/>
    <mergeCell ref="I63:J63"/>
    <mergeCell ref="K63:L63"/>
    <mergeCell ref="A64:B64"/>
    <mergeCell ref="A65:B65"/>
    <mergeCell ref="C64:D64"/>
    <mergeCell ref="A91:F91"/>
    <mergeCell ref="H91:L91"/>
    <mergeCell ref="E79:E80"/>
    <mergeCell ref="F79:G80"/>
    <mergeCell ref="A83:F83"/>
    <mergeCell ref="G83:L83"/>
    <mergeCell ref="A77:B80"/>
    <mergeCell ref="C77:D78"/>
    <mergeCell ref="E77:E78"/>
    <mergeCell ref="F77:G78"/>
    <mergeCell ref="C79:D80"/>
    <mergeCell ref="A68:F68"/>
    <mergeCell ref="G68:L68"/>
    <mergeCell ref="A69:F69"/>
    <mergeCell ref="G69:L69"/>
    <mergeCell ref="A66:G66"/>
    <mergeCell ref="H66:L66"/>
    <mergeCell ref="A59:I59"/>
    <mergeCell ref="A61:F61"/>
    <mergeCell ref="G61:L61"/>
    <mergeCell ref="C65:D65"/>
    <mergeCell ref="E64:F64"/>
    <mergeCell ref="E65:F65"/>
    <mergeCell ref="G64:H64"/>
    <mergeCell ref="G65:H65"/>
    <mergeCell ref="I64:J64"/>
    <mergeCell ref="I65:J65"/>
    <mergeCell ref="K64:L64"/>
    <mergeCell ref="K65:L65"/>
    <mergeCell ref="A62:F62"/>
    <mergeCell ref="G62:L62"/>
    <mergeCell ref="A72:B72"/>
    <mergeCell ref="C72:D72"/>
    <mergeCell ref="E72:F72"/>
    <mergeCell ref="J47:L47"/>
    <mergeCell ref="J56:L56"/>
    <mergeCell ref="J45:L45"/>
    <mergeCell ref="J53:L53"/>
    <mergeCell ref="J44:L44"/>
    <mergeCell ref="J42:L42"/>
    <mergeCell ref="J43:L43"/>
    <mergeCell ref="J46:L46"/>
    <mergeCell ref="J40:L40"/>
    <mergeCell ref="J41:L41"/>
    <mergeCell ref="J37:L37"/>
    <mergeCell ref="J38:L38"/>
    <mergeCell ref="J39:L39"/>
    <mergeCell ref="J35:L35"/>
    <mergeCell ref="J36:L36"/>
    <mergeCell ref="J28:L28"/>
    <mergeCell ref="J29:L29"/>
    <mergeCell ref="J27:L27"/>
    <mergeCell ref="J33:L33"/>
    <mergeCell ref="J34:L34"/>
    <mergeCell ref="J30:L30"/>
    <mergeCell ref="J31:L31"/>
    <mergeCell ref="J32:L32"/>
    <mergeCell ref="J26:L26"/>
    <mergeCell ref="J24:L24"/>
    <mergeCell ref="J18:L18"/>
    <mergeCell ref="J19:L19"/>
    <mergeCell ref="J20:L20"/>
    <mergeCell ref="J21:L21"/>
    <mergeCell ref="J17:L17"/>
    <mergeCell ref="J14:L14"/>
    <mergeCell ref="J15:L15"/>
    <mergeCell ref="J25:L25"/>
    <mergeCell ref="J22:L22"/>
    <mergeCell ref="J23:L23"/>
    <mergeCell ref="J16:L16"/>
    <mergeCell ref="F1:L1"/>
    <mergeCell ref="A2:L2"/>
    <mergeCell ref="A3:J3"/>
    <mergeCell ref="A4:C4"/>
    <mergeCell ref="D4:H4"/>
    <mergeCell ref="I4:L4"/>
    <mergeCell ref="I9:L9"/>
    <mergeCell ref="A12:A13"/>
    <mergeCell ref="D12:I12"/>
    <mergeCell ref="J12:L13"/>
    <mergeCell ref="I7:L8"/>
    <mergeCell ref="A5:C6"/>
    <mergeCell ref="I5:L6"/>
    <mergeCell ref="A9:H9"/>
    <mergeCell ref="B12:B13"/>
    <mergeCell ref="C12:C13"/>
    <mergeCell ref="D5:E6"/>
    <mergeCell ref="D7:E8"/>
    <mergeCell ref="A7:C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7"/>
  <sheetViews>
    <sheetView topLeftCell="A79" workbookViewId="0">
      <selection activeCell="G90" sqref="G90:L90"/>
    </sheetView>
  </sheetViews>
  <sheetFormatPr defaultRowHeight="13.5"/>
  <cols>
    <col min="1" max="1" width="5.125" style="1" customWidth="1"/>
    <col min="2" max="16384" width="9" style="1"/>
  </cols>
  <sheetData>
    <row r="1" spans="1:14" ht="79.5" customHeight="1">
      <c r="F1" s="123" t="s">
        <v>0</v>
      </c>
      <c r="G1" s="124"/>
      <c r="H1" s="124"/>
      <c r="I1" s="124"/>
      <c r="J1" s="124"/>
      <c r="K1" s="124"/>
      <c r="L1" s="124"/>
    </row>
    <row r="2" spans="1:14" ht="109.5" customHeight="1">
      <c r="A2" s="125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14.25" thickBot="1">
      <c r="A3" s="188" t="s">
        <v>43</v>
      </c>
      <c r="B3" s="188"/>
      <c r="C3" s="188"/>
      <c r="D3" s="188"/>
      <c r="E3" s="188"/>
      <c r="F3" s="188"/>
      <c r="G3" s="188"/>
      <c r="H3" s="188"/>
      <c r="I3" s="188"/>
      <c r="J3" s="188"/>
      <c r="L3" s="2">
        <v>41</v>
      </c>
    </row>
    <row r="4" spans="1:14" ht="14.25" thickBot="1">
      <c r="A4" s="126" t="s">
        <v>44</v>
      </c>
      <c r="B4" s="127"/>
      <c r="C4" s="128"/>
      <c r="D4" s="126" t="s">
        <v>1</v>
      </c>
      <c r="E4" s="127"/>
      <c r="F4" s="127"/>
      <c r="G4" s="127"/>
      <c r="H4" s="128"/>
      <c r="I4" s="126" t="s">
        <v>54</v>
      </c>
      <c r="J4" s="127"/>
      <c r="K4" s="127"/>
      <c r="L4" s="128"/>
    </row>
    <row r="5" spans="1:14">
      <c r="A5" s="134" t="s">
        <v>80</v>
      </c>
      <c r="B5" s="135"/>
      <c r="C5" s="136"/>
      <c r="D5" s="157" t="s">
        <v>82</v>
      </c>
      <c r="E5" s="158"/>
      <c r="F5" s="159">
        <f>H68</f>
        <v>0</v>
      </c>
      <c r="G5" s="160"/>
      <c r="H5" s="161"/>
      <c r="I5" s="148">
        <f>F5</f>
        <v>0</v>
      </c>
      <c r="J5" s="149"/>
      <c r="K5" s="149"/>
      <c r="L5" s="150"/>
    </row>
    <row r="6" spans="1:14" ht="14.25" thickBot="1">
      <c r="A6" s="137"/>
      <c r="B6" s="138"/>
      <c r="C6" s="139"/>
      <c r="D6" s="355"/>
      <c r="E6" s="356"/>
      <c r="F6" s="344"/>
      <c r="G6" s="345"/>
      <c r="H6" s="346"/>
      <c r="I6" s="151"/>
      <c r="J6" s="152"/>
      <c r="K6" s="152"/>
      <c r="L6" s="153"/>
    </row>
    <row r="7" spans="1:14" ht="15" customHeight="1">
      <c r="A7" s="175" t="s">
        <v>62</v>
      </c>
      <c r="B7" s="347"/>
      <c r="C7" s="348"/>
      <c r="D7" s="157" t="s">
        <v>82</v>
      </c>
      <c r="E7" s="158"/>
      <c r="F7" s="159">
        <f>H75</f>
        <v>0</v>
      </c>
      <c r="G7" s="160"/>
      <c r="H7" s="161"/>
      <c r="I7" s="148">
        <f>F7</f>
        <v>0</v>
      </c>
      <c r="J7" s="149"/>
      <c r="K7" s="149"/>
      <c r="L7" s="150"/>
    </row>
    <row r="8" spans="1:14" ht="14.25" thickBot="1">
      <c r="A8" s="349"/>
      <c r="B8" s="350"/>
      <c r="C8" s="351"/>
      <c r="D8" s="355"/>
      <c r="E8" s="356"/>
      <c r="F8" s="344"/>
      <c r="G8" s="345"/>
      <c r="H8" s="346"/>
      <c r="I8" s="151"/>
      <c r="J8" s="152"/>
      <c r="K8" s="152"/>
      <c r="L8" s="153"/>
    </row>
    <row r="9" spans="1:14" ht="14.25" customHeight="1">
      <c r="A9" s="410" t="s">
        <v>4</v>
      </c>
      <c r="B9" s="411"/>
      <c r="C9" s="411"/>
      <c r="D9" s="411"/>
      <c r="E9" s="411"/>
      <c r="F9" s="411"/>
      <c r="G9" s="411"/>
      <c r="H9" s="412"/>
      <c r="I9" s="423">
        <f>SUM(I5:L8)</f>
        <v>0</v>
      </c>
      <c r="J9" s="424"/>
      <c r="K9" s="424"/>
      <c r="L9" s="425"/>
    </row>
    <row r="10" spans="1:14" ht="14.25" thickBot="1">
      <c r="A10" s="413"/>
      <c r="B10" s="414"/>
      <c r="C10" s="414"/>
      <c r="D10" s="414"/>
      <c r="E10" s="414"/>
      <c r="F10" s="414"/>
      <c r="G10" s="414"/>
      <c r="H10" s="415"/>
      <c r="I10" s="426"/>
      <c r="J10" s="427"/>
      <c r="K10" s="427"/>
      <c r="L10" s="428"/>
    </row>
    <row r="11" spans="1:14">
      <c r="A11" s="18"/>
      <c r="B11" s="18"/>
      <c r="C11" s="18"/>
      <c r="D11" s="19"/>
      <c r="E11" s="19"/>
      <c r="F11" s="19"/>
      <c r="G11" s="19"/>
      <c r="H11" s="19"/>
      <c r="I11" s="19"/>
      <c r="J11" s="19"/>
      <c r="K11" s="19"/>
      <c r="L11" s="19"/>
    </row>
    <row r="12" spans="1:14" ht="14.25" thickBot="1"/>
    <row r="13" spans="1:14" ht="14.25" thickBot="1">
      <c r="A13" s="129" t="s">
        <v>5</v>
      </c>
      <c r="B13" s="129" t="s">
        <v>6</v>
      </c>
      <c r="C13" s="129" t="s">
        <v>74</v>
      </c>
      <c r="D13" s="179" t="s">
        <v>103</v>
      </c>
      <c r="E13" s="168"/>
      <c r="F13" s="168"/>
      <c r="G13" s="179" t="s">
        <v>104</v>
      </c>
      <c r="H13" s="168"/>
      <c r="I13" s="168"/>
      <c r="J13" s="169" t="s">
        <v>14</v>
      </c>
      <c r="K13" s="170"/>
      <c r="L13" s="171"/>
    </row>
    <row r="14" spans="1:14" ht="27.75" thickBot="1">
      <c r="A14" s="130"/>
      <c r="B14" s="130"/>
      <c r="C14" s="130"/>
      <c r="D14" s="9" t="s">
        <v>95</v>
      </c>
      <c r="E14" s="9" t="s">
        <v>96</v>
      </c>
      <c r="F14" s="9" t="s">
        <v>97</v>
      </c>
      <c r="G14" s="9" t="s">
        <v>98</v>
      </c>
      <c r="H14" s="9" t="s">
        <v>99</v>
      </c>
      <c r="I14" s="9" t="s">
        <v>100</v>
      </c>
      <c r="J14" s="172"/>
      <c r="K14" s="173"/>
      <c r="L14" s="174"/>
    </row>
    <row r="15" spans="1:14">
      <c r="A15" s="21">
        <v>1</v>
      </c>
      <c r="B15" s="54"/>
      <c r="C15" s="55"/>
      <c r="D15" s="21"/>
      <c r="E15" s="21"/>
      <c r="F15" s="21"/>
      <c r="G15" s="21"/>
      <c r="H15" s="21"/>
      <c r="I15" s="21"/>
      <c r="J15" s="280" t="s">
        <v>81</v>
      </c>
      <c r="K15" s="359"/>
      <c r="L15" s="281"/>
      <c r="N15" s="113"/>
    </row>
    <row r="16" spans="1:14">
      <c r="A16" s="22"/>
      <c r="B16" s="43"/>
      <c r="C16" s="43"/>
      <c r="D16" s="22"/>
      <c r="E16" s="22"/>
      <c r="F16" s="22"/>
      <c r="G16" s="22"/>
      <c r="H16" s="22"/>
      <c r="I16" s="22"/>
      <c r="J16" s="282" t="s">
        <v>68</v>
      </c>
      <c r="K16" s="419"/>
      <c r="L16" s="283"/>
      <c r="N16" s="113"/>
    </row>
    <row r="17" spans="1:16">
      <c r="A17" s="7">
        <v>2</v>
      </c>
      <c r="B17" s="35"/>
      <c r="C17" s="35"/>
      <c r="D17" s="7"/>
      <c r="E17" s="7"/>
      <c r="F17" s="7"/>
      <c r="G17" s="7"/>
      <c r="H17" s="7"/>
      <c r="I17" s="7"/>
      <c r="J17" s="268" t="s">
        <v>81</v>
      </c>
      <c r="K17" s="269"/>
      <c r="L17" s="270"/>
      <c r="N17" s="113"/>
    </row>
    <row r="18" spans="1:16">
      <c r="A18" s="7"/>
      <c r="B18" s="35"/>
      <c r="C18" s="35"/>
      <c r="D18" s="7"/>
      <c r="E18" s="7"/>
      <c r="F18" s="7"/>
      <c r="G18" s="7"/>
      <c r="H18" s="7"/>
      <c r="I18" s="7"/>
      <c r="J18" s="265" t="s">
        <v>68</v>
      </c>
      <c r="K18" s="266"/>
      <c r="L18" s="267"/>
      <c r="N18" s="113"/>
    </row>
    <row r="19" spans="1:16">
      <c r="A19" s="22">
        <v>3</v>
      </c>
      <c r="B19" s="43"/>
      <c r="C19" s="43"/>
      <c r="D19" s="22"/>
      <c r="E19" s="22"/>
      <c r="F19" s="22"/>
      <c r="G19" s="22"/>
      <c r="H19" s="22"/>
      <c r="I19" s="22"/>
      <c r="J19" s="280" t="s">
        <v>81</v>
      </c>
      <c r="K19" s="359"/>
      <c r="L19" s="281"/>
      <c r="N19" s="113"/>
    </row>
    <row r="20" spans="1:16">
      <c r="A20" s="22"/>
      <c r="B20" s="43"/>
      <c r="C20" s="43"/>
      <c r="D20" s="22"/>
      <c r="E20" s="22"/>
      <c r="F20" s="22"/>
      <c r="G20" s="22"/>
      <c r="H20" s="22"/>
      <c r="I20" s="22"/>
      <c r="J20" s="282" t="s">
        <v>68</v>
      </c>
      <c r="K20" s="419"/>
      <c r="L20" s="283"/>
      <c r="N20" s="113"/>
    </row>
    <row r="21" spans="1:16">
      <c r="A21" s="16">
        <v>4</v>
      </c>
      <c r="B21" s="35"/>
      <c r="C21" s="35"/>
      <c r="D21" s="16"/>
      <c r="E21" s="16"/>
      <c r="F21" s="16"/>
      <c r="G21" s="16"/>
      <c r="H21" s="16"/>
      <c r="I21" s="16"/>
      <c r="J21" s="268" t="s">
        <v>81</v>
      </c>
      <c r="K21" s="269"/>
      <c r="L21" s="270"/>
      <c r="P21" s="64"/>
    </row>
    <row r="22" spans="1:16">
      <c r="A22" s="16"/>
      <c r="B22" s="35"/>
      <c r="C22" s="35"/>
      <c r="D22" s="16"/>
      <c r="E22" s="16"/>
      <c r="F22" s="16"/>
      <c r="G22" s="16"/>
      <c r="H22" s="16"/>
      <c r="I22" s="16"/>
      <c r="J22" s="265" t="s">
        <v>68</v>
      </c>
      <c r="K22" s="266"/>
      <c r="L22" s="267"/>
      <c r="P22" s="64"/>
    </row>
    <row r="23" spans="1:16">
      <c r="A23" s="21">
        <v>5</v>
      </c>
      <c r="B23" s="43"/>
      <c r="C23" s="43"/>
      <c r="D23" s="21"/>
      <c r="E23" s="21"/>
      <c r="F23" s="21"/>
      <c r="G23" s="21"/>
      <c r="H23" s="21"/>
      <c r="I23" s="21"/>
      <c r="J23" s="280" t="s">
        <v>81</v>
      </c>
      <c r="K23" s="359"/>
      <c r="L23" s="281"/>
      <c r="P23" s="64"/>
    </row>
    <row r="24" spans="1:16">
      <c r="A24" s="21"/>
      <c r="B24" s="43"/>
      <c r="C24" s="43"/>
      <c r="D24" s="21"/>
      <c r="E24" s="21"/>
      <c r="F24" s="21"/>
      <c r="G24" s="21"/>
      <c r="H24" s="21"/>
      <c r="I24" s="21"/>
      <c r="J24" s="282" t="s">
        <v>68</v>
      </c>
      <c r="K24" s="419"/>
      <c r="L24" s="283"/>
      <c r="P24" s="64"/>
    </row>
    <row r="25" spans="1:16">
      <c r="A25" s="16">
        <v>6</v>
      </c>
      <c r="B25" s="35"/>
      <c r="C25" s="35"/>
      <c r="D25" s="16"/>
      <c r="E25" s="16"/>
      <c r="F25" s="16"/>
      <c r="G25" s="16"/>
      <c r="H25" s="16"/>
      <c r="I25" s="16"/>
      <c r="J25" s="268" t="s">
        <v>81</v>
      </c>
      <c r="K25" s="269"/>
      <c r="L25" s="270"/>
      <c r="P25" s="64"/>
    </row>
    <row r="26" spans="1:16">
      <c r="A26" s="16"/>
      <c r="B26" s="35"/>
      <c r="C26" s="35"/>
      <c r="D26" s="16"/>
      <c r="E26" s="16"/>
      <c r="F26" s="16"/>
      <c r="G26" s="16"/>
      <c r="H26" s="16"/>
      <c r="I26" s="16"/>
      <c r="J26" s="265" t="s">
        <v>68</v>
      </c>
      <c r="K26" s="266"/>
      <c r="L26" s="267"/>
      <c r="P26" s="64"/>
    </row>
    <row r="27" spans="1:16">
      <c r="A27" s="21">
        <v>7</v>
      </c>
      <c r="B27" s="43"/>
      <c r="C27" s="43"/>
      <c r="D27" s="21"/>
      <c r="E27" s="21"/>
      <c r="F27" s="21"/>
      <c r="G27" s="21"/>
      <c r="H27" s="21"/>
      <c r="I27" s="21"/>
      <c r="J27" s="280" t="s">
        <v>81</v>
      </c>
      <c r="K27" s="359"/>
      <c r="L27" s="281"/>
    </row>
    <row r="28" spans="1:16">
      <c r="A28" s="22"/>
      <c r="B28" s="43"/>
      <c r="C28" s="43"/>
      <c r="D28" s="22"/>
      <c r="E28" s="22"/>
      <c r="F28" s="22"/>
      <c r="G28" s="22"/>
      <c r="H28" s="22"/>
      <c r="I28" s="22"/>
      <c r="J28" s="282" t="s">
        <v>68</v>
      </c>
      <c r="K28" s="419"/>
      <c r="L28" s="283"/>
    </row>
    <row r="29" spans="1:16">
      <c r="A29" s="7">
        <v>8</v>
      </c>
      <c r="B29" s="3"/>
      <c r="C29" s="3"/>
      <c r="D29" s="7"/>
      <c r="E29" s="7"/>
      <c r="F29" s="7"/>
      <c r="G29" s="7"/>
      <c r="H29" s="7"/>
      <c r="I29" s="7"/>
      <c r="J29" s="268" t="s">
        <v>81</v>
      </c>
      <c r="K29" s="269"/>
      <c r="L29" s="270"/>
    </row>
    <row r="30" spans="1:16">
      <c r="A30" s="7"/>
      <c r="B30" s="3"/>
      <c r="C30" s="3"/>
      <c r="D30" s="7"/>
      <c r="E30" s="7"/>
      <c r="F30" s="7"/>
      <c r="G30" s="7"/>
      <c r="H30" s="7"/>
      <c r="I30" s="7"/>
      <c r="J30" s="265" t="s">
        <v>68</v>
      </c>
      <c r="K30" s="266"/>
      <c r="L30" s="267"/>
    </row>
    <row r="31" spans="1:16">
      <c r="A31" s="22">
        <v>9</v>
      </c>
      <c r="B31" s="43"/>
      <c r="C31" s="52"/>
      <c r="D31" s="22"/>
      <c r="E31" s="22"/>
      <c r="F31" s="22"/>
      <c r="G31" s="22"/>
      <c r="H31" s="22"/>
      <c r="I31" s="22"/>
      <c r="J31" s="280" t="s">
        <v>81</v>
      </c>
      <c r="K31" s="359"/>
      <c r="L31" s="281"/>
    </row>
    <row r="32" spans="1:16">
      <c r="A32" s="22"/>
      <c r="B32" s="22"/>
      <c r="C32" s="22"/>
      <c r="D32" s="22"/>
      <c r="E32" s="22"/>
      <c r="F32" s="22"/>
      <c r="G32" s="22"/>
      <c r="H32" s="22"/>
      <c r="I32" s="22"/>
      <c r="J32" s="282" t="s">
        <v>68</v>
      </c>
      <c r="K32" s="419"/>
      <c r="L32" s="283"/>
    </row>
    <row r="33" spans="1:12">
      <c r="A33" s="16">
        <v>10</v>
      </c>
      <c r="B33" s="35"/>
      <c r="C33" s="35"/>
      <c r="D33" s="16"/>
      <c r="E33" s="16"/>
      <c r="F33" s="16"/>
      <c r="G33" s="16"/>
      <c r="H33" s="16"/>
      <c r="I33" s="16"/>
      <c r="J33" s="268" t="s">
        <v>81</v>
      </c>
      <c r="K33" s="269"/>
      <c r="L33" s="270"/>
    </row>
    <row r="34" spans="1:12">
      <c r="A34" s="17"/>
      <c r="B34" s="35"/>
      <c r="C34" s="35"/>
      <c r="D34" s="17"/>
      <c r="E34" s="17"/>
      <c r="F34" s="17"/>
      <c r="G34" s="17"/>
      <c r="H34" s="17"/>
      <c r="I34" s="17"/>
      <c r="J34" s="265" t="s">
        <v>68</v>
      </c>
      <c r="K34" s="266"/>
      <c r="L34" s="267"/>
    </row>
    <row r="35" spans="1:12">
      <c r="A35" s="22">
        <v>11</v>
      </c>
      <c r="B35" s="62"/>
      <c r="C35" s="62"/>
      <c r="D35" s="22"/>
      <c r="E35" s="22"/>
      <c r="F35" s="22"/>
      <c r="G35" s="22"/>
      <c r="H35" s="22"/>
      <c r="I35" s="22"/>
      <c r="J35" s="280" t="s">
        <v>81</v>
      </c>
      <c r="K35" s="359"/>
      <c r="L35" s="281"/>
    </row>
    <row r="36" spans="1:12">
      <c r="A36" s="22"/>
      <c r="B36" s="62"/>
      <c r="C36" s="62"/>
      <c r="D36" s="22"/>
      <c r="E36" s="22"/>
      <c r="F36" s="22"/>
      <c r="G36" s="22"/>
      <c r="H36" s="22"/>
      <c r="I36" s="22"/>
      <c r="J36" s="282" t="s">
        <v>68</v>
      </c>
      <c r="K36" s="419"/>
      <c r="L36" s="283"/>
    </row>
    <row r="37" spans="1:12">
      <c r="A37" s="17">
        <v>12</v>
      </c>
      <c r="B37" s="3"/>
      <c r="C37" s="3"/>
      <c r="D37" s="17"/>
      <c r="E37" s="17"/>
      <c r="F37" s="17"/>
      <c r="G37" s="17"/>
      <c r="H37" s="17"/>
      <c r="I37" s="17"/>
      <c r="J37" s="268" t="s">
        <v>81</v>
      </c>
      <c r="K37" s="269"/>
      <c r="L37" s="270"/>
    </row>
    <row r="38" spans="1:12">
      <c r="A38" s="17"/>
      <c r="B38" s="3"/>
      <c r="C38" s="3"/>
      <c r="D38" s="17"/>
      <c r="E38" s="17"/>
      <c r="F38" s="17"/>
      <c r="G38" s="17"/>
      <c r="H38" s="17"/>
      <c r="I38" s="17"/>
      <c r="J38" s="265" t="s">
        <v>68</v>
      </c>
      <c r="K38" s="266"/>
      <c r="L38" s="267"/>
    </row>
    <row r="39" spans="1:12">
      <c r="A39" s="21">
        <v>13</v>
      </c>
      <c r="B39" s="43"/>
      <c r="C39" s="43"/>
      <c r="D39" s="21"/>
      <c r="E39" s="21"/>
      <c r="F39" s="21"/>
      <c r="G39" s="21"/>
      <c r="H39" s="21"/>
      <c r="I39" s="21"/>
      <c r="J39" s="280" t="s">
        <v>81</v>
      </c>
      <c r="K39" s="359"/>
      <c r="L39" s="281"/>
    </row>
    <row r="40" spans="1:12">
      <c r="A40" s="22"/>
      <c r="B40" s="43"/>
      <c r="C40" s="43"/>
      <c r="D40" s="22"/>
      <c r="E40" s="22"/>
      <c r="F40" s="22"/>
      <c r="G40" s="22"/>
      <c r="H40" s="22"/>
      <c r="I40" s="22"/>
      <c r="J40" s="282" t="s">
        <v>68</v>
      </c>
      <c r="K40" s="419"/>
      <c r="L40" s="283"/>
    </row>
    <row r="41" spans="1:12">
      <c r="A41" s="17">
        <v>14</v>
      </c>
      <c r="B41" s="35"/>
      <c r="C41" s="35"/>
      <c r="D41" s="17"/>
      <c r="E41" s="17"/>
      <c r="F41" s="17"/>
      <c r="G41" s="17"/>
      <c r="H41" s="17"/>
      <c r="I41" s="17"/>
      <c r="J41" s="268" t="s">
        <v>81</v>
      </c>
      <c r="K41" s="269"/>
      <c r="L41" s="270"/>
    </row>
    <row r="42" spans="1:12">
      <c r="A42" s="17"/>
      <c r="B42" s="35"/>
      <c r="C42" s="35"/>
      <c r="D42" s="17"/>
      <c r="E42" s="17"/>
      <c r="F42" s="17"/>
      <c r="G42" s="17"/>
      <c r="H42" s="17"/>
      <c r="I42" s="17"/>
      <c r="J42" s="265" t="s">
        <v>68</v>
      </c>
      <c r="K42" s="266"/>
      <c r="L42" s="267"/>
    </row>
    <row r="43" spans="1:12">
      <c r="A43" s="22">
        <v>15</v>
      </c>
      <c r="B43" s="43"/>
      <c r="C43" s="43"/>
      <c r="D43" s="22"/>
      <c r="E43" s="22"/>
      <c r="F43" s="22"/>
      <c r="G43" s="22"/>
      <c r="H43" s="22"/>
      <c r="I43" s="22"/>
      <c r="J43" s="280" t="s">
        <v>81</v>
      </c>
      <c r="K43" s="359"/>
      <c r="L43" s="281"/>
    </row>
    <row r="44" spans="1:12">
      <c r="A44" s="22"/>
      <c r="B44" s="43"/>
      <c r="C44" s="43"/>
      <c r="D44" s="22"/>
      <c r="E44" s="22"/>
      <c r="F44" s="22"/>
      <c r="G44" s="22"/>
      <c r="H44" s="22"/>
      <c r="I44" s="22"/>
      <c r="J44" s="282" t="s">
        <v>68</v>
      </c>
      <c r="K44" s="419"/>
      <c r="L44" s="283"/>
    </row>
    <row r="45" spans="1:12">
      <c r="A45" s="17">
        <v>16</v>
      </c>
      <c r="B45" s="35"/>
      <c r="C45" s="35"/>
      <c r="D45" s="17"/>
      <c r="E45" s="17"/>
      <c r="F45" s="17"/>
      <c r="G45" s="17"/>
      <c r="H45" s="17"/>
      <c r="I45" s="17"/>
      <c r="J45" s="268" t="s">
        <v>81</v>
      </c>
      <c r="K45" s="269"/>
      <c r="L45" s="270"/>
    </row>
    <row r="46" spans="1:12">
      <c r="A46" s="17"/>
      <c r="B46" s="35"/>
      <c r="C46" s="35"/>
      <c r="D46" s="17"/>
      <c r="E46" s="17"/>
      <c r="F46" s="17"/>
      <c r="G46" s="17"/>
      <c r="H46" s="17"/>
      <c r="I46" s="17"/>
      <c r="J46" s="265" t="s">
        <v>68</v>
      </c>
      <c r="K46" s="266"/>
      <c r="L46" s="267"/>
    </row>
    <row r="47" spans="1:12">
      <c r="A47" s="17">
        <v>14</v>
      </c>
      <c r="B47" s="35"/>
      <c r="C47" s="35"/>
      <c r="D47" s="17"/>
      <c r="E47" s="17"/>
      <c r="F47" s="17"/>
      <c r="G47" s="17"/>
      <c r="H47" s="17"/>
      <c r="I47" s="17"/>
      <c r="J47" s="268" t="s">
        <v>81</v>
      </c>
      <c r="K47" s="269"/>
      <c r="L47" s="270"/>
    </row>
    <row r="48" spans="1:12">
      <c r="A48" s="17"/>
      <c r="B48" s="35"/>
      <c r="C48" s="35"/>
      <c r="D48" s="17"/>
      <c r="E48" s="17"/>
      <c r="F48" s="17"/>
      <c r="G48" s="17"/>
      <c r="H48" s="17"/>
      <c r="I48" s="17"/>
      <c r="J48" s="265" t="s">
        <v>68</v>
      </c>
      <c r="K48" s="266"/>
      <c r="L48" s="267"/>
    </row>
    <row r="49" spans="1:12">
      <c r="A49" s="22">
        <v>15</v>
      </c>
      <c r="B49" s="43"/>
      <c r="C49" s="43"/>
      <c r="D49" s="22"/>
      <c r="E49" s="22"/>
      <c r="F49" s="22"/>
      <c r="G49" s="22"/>
      <c r="H49" s="22"/>
      <c r="I49" s="22"/>
      <c r="J49" s="280" t="s">
        <v>81</v>
      </c>
      <c r="K49" s="359"/>
      <c r="L49" s="281"/>
    </row>
    <row r="50" spans="1:12">
      <c r="A50" s="22"/>
      <c r="B50" s="43"/>
      <c r="C50" s="43"/>
      <c r="D50" s="22"/>
      <c r="E50" s="22"/>
      <c r="F50" s="22"/>
      <c r="G50" s="22"/>
      <c r="H50" s="22"/>
      <c r="I50" s="22"/>
      <c r="J50" s="282" t="s">
        <v>68</v>
      </c>
      <c r="K50" s="419"/>
      <c r="L50" s="283"/>
    </row>
    <row r="51" spans="1:12">
      <c r="A51" s="17">
        <v>16</v>
      </c>
      <c r="B51" s="35"/>
      <c r="C51" s="35"/>
      <c r="D51" s="17"/>
      <c r="E51" s="17"/>
      <c r="F51" s="17"/>
      <c r="G51" s="17"/>
      <c r="H51" s="17"/>
      <c r="I51" s="17"/>
      <c r="J51" s="268" t="s">
        <v>81</v>
      </c>
      <c r="K51" s="269"/>
      <c r="L51" s="270"/>
    </row>
    <row r="52" spans="1:12">
      <c r="A52" s="17"/>
      <c r="B52" s="35"/>
      <c r="C52" s="35"/>
      <c r="D52" s="17"/>
      <c r="E52" s="17"/>
      <c r="F52" s="17"/>
      <c r="G52" s="17"/>
      <c r="H52" s="17"/>
      <c r="I52" s="17"/>
      <c r="J52" s="265" t="s">
        <v>68</v>
      </c>
      <c r="K52" s="266"/>
      <c r="L52" s="267"/>
    </row>
    <row r="53" spans="1:12">
      <c r="A53" s="22">
        <v>15</v>
      </c>
      <c r="B53" s="43"/>
      <c r="C53" s="43"/>
      <c r="D53" s="22"/>
      <c r="E53" s="22"/>
      <c r="F53" s="22"/>
      <c r="G53" s="22"/>
      <c r="H53" s="22"/>
      <c r="I53" s="22"/>
      <c r="J53" s="280" t="s">
        <v>81</v>
      </c>
      <c r="K53" s="359"/>
      <c r="L53" s="281"/>
    </row>
    <row r="54" spans="1:12">
      <c r="A54" s="22"/>
      <c r="B54" s="43"/>
      <c r="C54" s="43"/>
      <c r="D54" s="22"/>
      <c r="E54" s="22"/>
      <c r="F54" s="22"/>
      <c r="G54" s="22"/>
      <c r="H54" s="22"/>
      <c r="I54" s="22"/>
      <c r="J54" s="282" t="s">
        <v>68</v>
      </c>
      <c r="K54" s="419"/>
      <c r="L54" s="283"/>
    </row>
    <row r="55" spans="1:12">
      <c r="A55" s="17">
        <v>16</v>
      </c>
      <c r="B55" s="35"/>
      <c r="C55" s="35"/>
      <c r="D55" s="17"/>
      <c r="E55" s="17"/>
      <c r="F55" s="17"/>
      <c r="G55" s="17"/>
      <c r="H55" s="17"/>
      <c r="I55" s="17"/>
      <c r="J55" s="268" t="s">
        <v>81</v>
      </c>
      <c r="K55" s="269"/>
      <c r="L55" s="270"/>
    </row>
    <row r="56" spans="1:12">
      <c r="A56" s="17"/>
      <c r="B56" s="35"/>
      <c r="C56" s="35"/>
      <c r="D56" s="17"/>
      <c r="E56" s="17"/>
      <c r="F56" s="17"/>
      <c r="G56" s="17"/>
      <c r="H56" s="17"/>
      <c r="I56" s="17"/>
      <c r="J56" s="265" t="s">
        <v>68</v>
      </c>
      <c r="K56" s="266"/>
      <c r="L56" s="267"/>
    </row>
    <row r="57" spans="1:12">
      <c r="A57" s="22" t="s">
        <v>7</v>
      </c>
      <c r="B57" s="43"/>
      <c r="C57" s="43">
        <f>SUM(C15:C56)</f>
        <v>0</v>
      </c>
      <c r="D57" s="43">
        <f t="shared" ref="D57:I57" si="0">SUM(D15:D56)</f>
        <v>0</v>
      </c>
      <c r="E57" s="43">
        <f t="shared" si="0"/>
        <v>0</v>
      </c>
      <c r="F57" s="43">
        <f t="shared" si="0"/>
        <v>0</v>
      </c>
      <c r="G57" s="43">
        <f t="shared" si="0"/>
        <v>0</v>
      </c>
      <c r="H57" s="43">
        <f t="shared" si="0"/>
        <v>0</v>
      </c>
      <c r="I57" s="43">
        <f t="shared" si="0"/>
        <v>0</v>
      </c>
      <c r="J57" s="416"/>
      <c r="K57" s="417"/>
      <c r="L57" s="418"/>
    </row>
    <row r="58" spans="1:12">
      <c r="A58" s="115"/>
      <c r="B58" s="116"/>
      <c r="C58" s="116"/>
      <c r="D58" s="116"/>
      <c r="E58" s="116"/>
      <c r="F58" s="116"/>
      <c r="G58" s="116"/>
      <c r="H58" s="116"/>
      <c r="I58" s="116"/>
      <c r="J58" s="115"/>
      <c r="K58" s="115"/>
      <c r="L58" s="115"/>
    </row>
    <row r="59" spans="1:12">
      <c r="A59" s="115"/>
      <c r="B59" s="116"/>
      <c r="C59" s="116"/>
      <c r="D59" s="116"/>
      <c r="E59" s="116"/>
      <c r="F59" s="116"/>
      <c r="G59" s="116"/>
      <c r="H59" s="116"/>
      <c r="I59" s="116"/>
      <c r="J59" s="115"/>
      <c r="K59" s="115"/>
      <c r="L59" s="115"/>
    </row>
    <row r="61" spans="1:12">
      <c r="A61" s="245" t="s">
        <v>53</v>
      </c>
      <c r="B61" s="245"/>
      <c r="C61" s="245"/>
      <c r="D61" s="245"/>
      <c r="E61" s="245"/>
      <c r="F61" s="245"/>
      <c r="G61" s="245"/>
      <c r="H61" s="245"/>
      <c r="I61" s="245"/>
    </row>
    <row r="62" spans="1:12" ht="14.25" thickBot="1">
      <c r="A62" s="29"/>
      <c r="B62" s="29"/>
      <c r="C62" s="29"/>
      <c r="D62" s="29"/>
      <c r="E62" s="29"/>
      <c r="F62" s="29"/>
      <c r="G62" s="29"/>
      <c r="H62" s="29"/>
      <c r="I62" s="29"/>
    </row>
    <row r="63" spans="1:12" ht="14.25" thickBot="1">
      <c r="A63" s="213" t="s">
        <v>44</v>
      </c>
      <c r="B63" s="214"/>
      <c r="C63" s="214"/>
      <c r="D63" s="214"/>
      <c r="E63" s="214"/>
      <c r="F63" s="215"/>
      <c r="G63" s="191" t="s">
        <v>80</v>
      </c>
      <c r="H63" s="192"/>
      <c r="I63" s="192"/>
      <c r="J63" s="192"/>
      <c r="K63" s="192"/>
      <c r="L63" s="193"/>
    </row>
    <row r="64" spans="1:12" ht="14.25" thickBot="1">
      <c r="A64" s="191" t="s">
        <v>101</v>
      </c>
      <c r="B64" s="192"/>
      <c r="C64" s="192"/>
      <c r="D64" s="192"/>
      <c r="E64" s="192"/>
      <c r="F64" s="192"/>
      <c r="G64" s="191" t="s">
        <v>102</v>
      </c>
      <c r="H64" s="192"/>
      <c r="I64" s="192"/>
      <c r="J64" s="192"/>
      <c r="K64" s="192"/>
      <c r="L64" s="192"/>
    </row>
    <row r="65" spans="1:15" ht="14.25" thickBot="1">
      <c r="A65" s="429">
        <v>4.4200000000000003E-2</v>
      </c>
      <c r="B65" s="430"/>
      <c r="C65" s="420">
        <v>5.0799999999999998E-2</v>
      </c>
      <c r="D65" s="421"/>
      <c r="E65" s="420">
        <v>5.2999999999999999E-2</v>
      </c>
      <c r="F65" s="421"/>
      <c r="G65" s="420">
        <v>0.05</v>
      </c>
      <c r="H65" s="421"/>
      <c r="I65" s="420">
        <v>5.7500000000000002E-2</v>
      </c>
      <c r="J65" s="421"/>
      <c r="K65" s="420">
        <v>0.06</v>
      </c>
      <c r="L65" s="421"/>
    </row>
    <row r="66" spans="1:15" ht="14.25" thickBot="1">
      <c r="A66" s="203">
        <f>D15+D17+D19+D21+D23+D25+D27+D29+D31+D33+D35+D37+D39+D41+D43+D45+D47+D49+D51+D53+D55</f>
        <v>0</v>
      </c>
      <c r="B66" s="431"/>
      <c r="C66" s="203">
        <f>E15+E17+E19+E21+E23+E25+E27+E29+E31+E33+E35+E37+E39+E41+E43+E45+E47+E49+E51+E53+E55</f>
        <v>0</v>
      </c>
      <c r="D66" s="431"/>
      <c r="E66" s="203">
        <f>F15+F17+F19+F21+F23+F25+F27+F29+F31+F33+F35+F37+F39+F41+F43+F45+F47+F49+F51+F53+F55</f>
        <v>0</v>
      </c>
      <c r="F66" s="431"/>
      <c r="G66" s="203">
        <f>G15+G17+G19+G21+G23+G25+G27+G29+G31+G33+G35+G37+G39+G41+G43+G45+G47+G49+G51+G53+G55</f>
        <v>0</v>
      </c>
      <c r="H66" s="431"/>
      <c r="I66" s="203">
        <f>H15+H17+H19+H21+H23+H25+H27+H29+H31+H33+H35+H37+H39+H41+H43+H45+H47+H49+H51+H53+H55</f>
        <v>0</v>
      </c>
      <c r="J66" s="431"/>
      <c r="K66" s="203">
        <f>I15+I17+I19+I21+I23+I25+I27+I29+I31+I33+I35+I37+I39+I41+I43+I45+I47+I49+I51+I53+I55</f>
        <v>0</v>
      </c>
      <c r="L66" s="431"/>
    </row>
    <row r="67" spans="1:15" ht="14.25" thickBot="1">
      <c r="A67" s="432">
        <f>A65*A66</f>
        <v>0</v>
      </c>
      <c r="B67" s="433"/>
      <c r="C67" s="379">
        <f>C66*C65</f>
        <v>0</v>
      </c>
      <c r="D67" s="380"/>
      <c r="E67" s="379">
        <f>E66*E65</f>
        <v>0</v>
      </c>
      <c r="F67" s="380"/>
      <c r="G67" s="379">
        <f>G66*G65</f>
        <v>0</v>
      </c>
      <c r="H67" s="380"/>
      <c r="I67" s="379">
        <f>I66*I65</f>
        <v>0</v>
      </c>
      <c r="J67" s="380"/>
      <c r="K67" s="379">
        <f>K66*K65</f>
        <v>0</v>
      </c>
      <c r="L67" s="380"/>
    </row>
    <row r="68" spans="1:15" ht="14.25" thickBot="1">
      <c r="A68" s="367" t="s">
        <v>42</v>
      </c>
      <c r="B68" s="368"/>
      <c r="C68" s="368"/>
      <c r="D68" s="368"/>
      <c r="E68" s="368"/>
      <c r="F68" s="368"/>
      <c r="G68" s="369"/>
      <c r="H68" s="383">
        <f>SUM(A67:L67)</f>
        <v>0</v>
      </c>
      <c r="I68" s="368"/>
      <c r="J68" s="368"/>
      <c r="K68" s="368"/>
      <c r="L68" s="369"/>
    </row>
    <row r="69" spans="1:15" ht="14.25" thickBot="1"/>
    <row r="70" spans="1:15" ht="14.25" thickBot="1">
      <c r="A70" s="213" t="s">
        <v>44</v>
      </c>
      <c r="B70" s="214"/>
      <c r="C70" s="214"/>
      <c r="D70" s="214"/>
      <c r="E70" s="214"/>
      <c r="F70" s="215"/>
      <c r="G70" s="191" t="s">
        <v>62</v>
      </c>
      <c r="H70" s="192"/>
      <c r="I70" s="192"/>
      <c r="J70" s="192"/>
      <c r="K70" s="192"/>
      <c r="L70" s="193"/>
      <c r="O70" s="113"/>
    </row>
    <row r="71" spans="1:15" ht="14.25" thickBot="1">
      <c r="A71" s="191" t="s">
        <v>101</v>
      </c>
      <c r="B71" s="192"/>
      <c r="C71" s="192"/>
      <c r="D71" s="192"/>
      <c r="E71" s="192"/>
      <c r="F71" s="192"/>
      <c r="G71" s="191" t="s">
        <v>102</v>
      </c>
      <c r="H71" s="192"/>
      <c r="I71" s="192"/>
      <c r="J71" s="192"/>
      <c r="K71" s="192"/>
      <c r="L71" s="192"/>
      <c r="O71" s="113"/>
    </row>
    <row r="72" spans="1:15" ht="14.25" thickBot="1">
      <c r="A72" s="429">
        <v>4.4200000000000003E-2</v>
      </c>
      <c r="B72" s="430"/>
      <c r="C72" s="420">
        <v>5.0799999999999998E-2</v>
      </c>
      <c r="D72" s="421"/>
      <c r="E72" s="420">
        <v>5.2999999999999999E-2</v>
      </c>
      <c r="F72" s="421"/>
      <c r="G72" s="420">
        <v>0.05</v>
      </c>
      <c r="H72" s="421"/>
      <c r="I72" s="420">
        <v>5.7500000000000002E-2</v>
      </c>
      <c r="J72" s="421"/>
      <c r="K72" s="420">
        <v>0.06</v>
      </c>
      <c r="L72" s="421"/>
      <c r="O72" s="113"/>
    </row>
    <row r="73" spans="1:15" ht="14.25" thickBot="1">
      <c r="A73" s="434">
        <f>D16+D18+D20+D22+D24+D26+D28+D30+D32+D34+D36+D38+D40+D42+D44+D46+D48+D50+D52+D54+D56</f>
        <v>0</v>
      </c>
      <c r="B73" s="435"/>
      <c r="C73" s="434">
        <f>E16+E18+E20+E22+E24+E26+E28+E30+E32+E34+E36+E38+E40+E42+E44+E46+E48+E50+E52+E54+E56</f>
        <v>0</v>
      </c>
      <c r="D73" s="435"/>
      <c r="E73" s="434">
        <f>F16+F18+F20+F22+F24+F26+F28+F30+F32+F34+F36+F38+F40+F42+F44+F46+F48+F50+F52+F54+F56</f>
        <v>0</v>
      </c>
      <c r="F73" s="435"/>
      <c r="G73" s="434">
        <f>G16+G18+G20+G22+G24+G26+G28+JG30+G32+G34+G36+G38+G40+G42+G44+G46+G48+G50+G52+G54+G56</f>
        <v>0</v>
      </c>
      <c r="H73" s="435"/>
      <c r="I73" s="434">
        <f>H16+H18+H20+H22+H24+H26+H28+H30+H32+H34+H36+H38+H40+H42+H44+H46+H48+H50+H52+H54+H56</f>
        <v>0</v>
      </c>
      <c r="J73" s="435"/>
      <c r="K73" s="434">
        <f>I16+I18+I20+I22+I24+I26+I28+I30+I32+I34+I36+I38+I40+I42+I44+I46+I48+I50+I52+I54+I56</f>
        <v>0</v>
      </c>
      <c r="L73" s="435"/>
      <c r="O73" s="113"/>
    </row>
    <row r="74" spans="1:15" ht="14.25" thickBot="1">
      <c r="A74" s="432">
        <f>A73*A72</f>
        <v>0</v>
      </c>
      <c r="B74" s="433"/>
      <c r="C74" s="379">
        <f>C73*C72</f>
        <v>0</v>
      </c>
      <c r="D74" s="380"/>
      <c r="E74" s="379">
        <f>E73*E72</f>
        <v>0</v>
      </c>
      <c r="F74" s="380"/>
      <c r="G74" s="379">
        <f>G73*G72</f>
        <v>0</v>
      </c>
      <c r="H74" s="380"/>
      <c r="I74" s="379">
        <f>I73*I72</f>
        <v>0</v>
      </c>
      <c r="J74" s="380"/>
      <c r="K74" s="379">
        <f>K73*K72</f>
        <v>0</v>
      </c>
      <c r="L74" s="380"/>
      <c r="O74" s="113"/>
    </row>
    <row r="75" spans="1:15" ht="14.25" thickBot="1">
      <c r="A75" s="367" t="s">
        <v>42</v>
      </c>
      <c r="B75" s="368"/>
      <c r="C75" s="368"/>
      <c r="D75" s="368"/>
      <c r="E75" s="368"/>
      <c r="F75" s="368"/>
      <c r="G75" s="369"/>
      <c r="H75" s="383">
        <f>SUM(A74:L74)</f>
        <v>0</v>
      </c>
      <c r="I75" s="368"/>
      <c r="J75" s="368"/>
      <c r="K75" s="368"/>
      <c r="L75" s="369"/>
      <c r="O75" s="113"/>
    </row>
    <row r="76" spans="1:15" ht="14.25" thickBot="1">
      <c r="A76" s="4"/>
      <c r="B76" s="4"/>
      <c r="C76" s="4"/>
      <c r="D76" s="4"/>
      <c r="E76" s="4"/>
      <c r="F76" s="4"/>
      <c r="G76" s="4"/>
      <c r="H76" s="65"/>
      <c r="I76" s="65"/>
      <c r="J76" s="65"/>
      <c r="K76" s="65"/>
      <c r="L76" s="65"/>
      <c r="O76" s="113"/>
    </row>
    <row r="77" spans="1:15" ht="14.25" thickBot="1">
      <c r="A77" s="38" t="s">
        <v>10</v>
      </c>
      <c r="B77" s="39"/>
      <c r="E77" s="114"/>
    </row>
    <row r="78" spans="1:15">
      <c r="A78" s="391" t="s">
        <v>49</v>
      </c>
      <c r="B78" s="392"/>
      <c r="C78" s="169" t="s">
        <v>83</v>
      </c>
      <c r="D78" s="170"/>
      <c r="E78" s="390">
        <f>A66+C66+E66+G66+I66+K66+A73+C73+E73+G73+I73+K73</f>
        <v>0</v>
      </c>
      <c r="F78" s="244">
        <f>A67+C67+E67+G67+I67+K67+A74+C74+E74+G74+I74+K74</f>
        <v>0</v>
      </c>
      <c r="G78" s="171"/>
      <c r="H78" s="391" t="s">
        <v>52</v>
      </c>
      <c r="I78" s="392"/>
      <c r="J78" s="399">
        <f>H75+H68</f>
        <v>0</v>
      </c>
      <c r="K78" s="400"/>
      <c r="L78" s="401"/>
    </row>
    <row r="79" spans="1:15" ht="14.25" thickBot="1">
      <c r="A79" s="395"/>
      <c r="B79" s="396"/>
      <c r="C79" s="172"/>
      <c r="D79" s="173"/>
      <c r="E79" s="422"/>
      <c r="F79" s="172"/>
      <c r="G79" s="174"/>
      <c r="H79" s="395"/>
      <c r="I79" s="396"/>
      <c r="J79" s="405"/>
      <c r="K79" s="406"/>
      <c r="L79" s="407"/>
    </row>
    <row r="80" spans="1:15">
      <c r="C80" s="4"/>
      <c r="D80" s="4"/>
      <c r="E80" s="4"/>
      <c r="F80" s="4"/>
      <c r="G80" s="4"/>
    </row>
    <row r="81" spans="1:12">
      <c r="C81" s="4"/>
      <c r="D81" s="4"/>
      <c r="E81" s="4"/>
      <c r="F81" s="4"/>
      <c r="G81" s="4"/>
    </row>
    <row r="82" spans="1:12">
      <c r="A82" s="212" t="s">
        <v>8</v>
      </c>
      <c r="B82" s="212"/>
      <c r="C82" s="212"/>
      <c r="D82" s="212"/>
      <c r="E82" s="212"/>
      <c r="F82" s="212"/>
      <c r="G82" s="212" t="s">
        <v>9</v>
      </c>
      <c r="H82" s="212"/>
      <c r="I82" s="212"/>
      <c r="J82" s="212"/>
      <c r="K82" s="212"/>
      <c r="L82" s="212"/>
    </row>
    <row r="90" spans="1:12" ht="14.25" customHeight="1">
      <c r="A90" s="212" t="s">
        <v>12</v>
      </c>
      <c r="B90" s="212"/>
      <c r="C90" s="212"/>
      <c r="D90" s="212"/>
      <c r="E90" s="212"/>
      <c r="F90" s="212"/>
      <c r="H90" s="122" t="s">
        <v>13</v>
      </c>
      <c r="I90" s="122"/>
      <c r="J90" s="122"/>
      <c r="K90" s="122"/>
      <c r="L90" s="122"/>
    </row>
    <row r="96" spans="1:12" ht="15" customHeight="1"/>
    <row r="97" spans="1:12" ht="57.75" customHeight="1">
      <c r="A97" s="205" t="s">
        <v>105</v>
      </c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</row>
  </sheetData>
  <mergeCells count="124">
    <mergeCell ref="A68:G68"/>
    <mergeCell ref="H68:L68"/>
    <mergeCell ref="A75:G75"/>
    <mergeCell ref="H75:L75"/>
    <mergeCell ref="A64:F64"/>
    <mergeCell ref="G64:L64"/>
    <mergeCell ref="A71:F71"/>
    <mergeCell ref="G71:L71"/>
    <mergeCell ref="K74:L74"/>
    <mergeCell ref="A74:B74"/>
    <mergeCell ref="C74:D74"/>
    <mergeCell ref="E74:F74"/>
    <mergeCell ref="G74:H74"/>
    <mergeCell ref="I74:J74"/>
    <mergeCell ref="K72:L72"/>
    <mergeCell ref="A73:B73"/>
    <mergeCell ref="C73:D73"/>
    <mergeCell ref="E73:F73"/>
    <mergeCell ref="G73:H73"/>
    <mergeCell ref="I73:J73"/>
    <mergeCell ref="K73:L73"/>
    <mergeCell ref="A72:B72"/>
    <mergeCell ref="C72:D72"/>
    <mergeCell ref="E72:F72"/>
    <mergeCell ref="E67:F67"/>
    <mergeCell ref="G67:H67"/>
    <mergeCell ref="I67:J67"/>
    <mergeCell ref="K67:L6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A97:L97"/>
    <mergeCell ref="F5:H6"/>
    <mergeCell ref="F7:H8"/>
    <mergeCell ref="A65:B65"/>
    <mergeCell ref="C65:D65"/>
    <mergeCell ref="E65:F65"/>
    <mergeCell ref="G65:H65"/>
    <mergeCell ref="I65:J65"/>
    <mergeCell ref="K65:L65"/>
    <mergeCell ref="A66:B66"/>
    <mergeCell ref="C66:D66"/>
    <mergeCell ref="E66:F66"/>
    <mergeCell ref="G66:H66"/>
    <mergeCell ref="I66:J66"/>
    <mergeCell ref="A5:C6"/>
    <mergeCell ref="I5:L6"/>
    <mergeCell ref="J17:L17"/>
    <mergeCell ref="J18:L18"/>
    <mergeCell ref="J15:L15"/>
    <mergeCell ref="J16:L16"/>
    <mergeCell ref="J23:L23"/>
    <mergeCell ref="J24:L24"/>
    <mergeCell ref="J25:L25"/>
    <mergeCell ref="J26:L26"/>
    <mergeCell ref="F1:L1"/>
    <mergeCell ref="A2:L2"/>
    <mergeCell ref="A3:J3"/>
    <mergeCell ref="A4:C4"/>
    <mergeCell ref="D4:H4"/>
    <mergeCell ref="I4:L4"/>
    <mergeCell ref="A13:A14"/>
    <mergeCell ref="J13:L14"/>
    <mergeCell ref="A7:C8"/>
    <mergeCell ref="I7:L8"/>
    <mergeCell ref="D13:F13"/>
    <mergeCell ref="G13:I13"/>
    <mergeCell ref="I9:L10"/>
    <mergeCell ref="D5:E6"/>
    <mergeCell ref="D7:E8"/>
    <mergeCell ref="J28:L28"/>
    <mergeCell ref="A78:B79"/>
    <mergeCell ref="A70:F70"/>
    <mergeCell ref="G70:L70"/>
    <mergeCell ref="A61:I61"/>
    <mergeCell ref="A63:F63"/>
    <mergeCell ref="G63:L63"/>
    <mergeCell ref="C78:D79"/>
    <mergeCell ref="E78:E79"/>
    <mergeCell ref="F78:G79"/>
    <mergeCell ref="H78:I79"/>
    <mergeCell ref="J78:L79"/>
    <mergeCell ref="J32:L32"/>
    <mergeCell ref="J33:L33"/>
    <mergeCell ref="J36:L36"/>
    <mergeCell ref="J37:L37"/>
    <mergeCell ref="J34:L34"/>
    <mergeCell ref="J35:L35"/>
    <mergeCell ref="J38:L38"/>
    <mergeCell ref="J39:L39"/>
    <mergeCell ref="J40:L40"/>
    <mergeCell ref="K66:L66"/>
    <mergeCell ref="A67:B67"/>
    <mergeCell ref="C67:D67"/>
    <mergeCell ref="A90:F90"/>
    <mergeCell ref="A9:H10"/>
    <mergeCell ref="B13:B14"/>
    <mergeCell ref="C13:C14"/>
    <mergeCell ref="A82:F82"/>
    <mergeCell ref="G82:L82"/>
    <mergeCell ref="J47:L47"/>
    <mergeCell ref="J57:L57"/>
    <mergeCell ref="J45:L45"/>
    <mergeCell ref="J46:L46"/>
    <mergeCell ref="J43:L43"/>
    <mergeCell ref="J44:L44"/>
    <mergeCell ref="J41:L41"/>
    <mergeCell ref="J42:L42"/>
    <mergeCell ref="J31:L31"/>
    <mergeCell ref="G72:H72"/>
    <mergeCell ref="I72:J72"/>
    <mergeCell ref="J19:L19"/>
    <mergeCell ref="J20:L20"/>
    <mergeCell ref="J21:L21"/>
    <mergeCell ref="J22:L22"/>
    <mergeCell ref="J29:L29"/>
    <mergeCell ref="J30:L30"/>
    <mergeCell ref="J27:L2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feliks</vt:lpstr>
      <vt:lpstr>dasta</vt:lpstr>
      <vt:lpstr>wacław</vt:lpstr>
      <vt:lpstr>nicpoń</vt:lpstr>
      <vt:lpstr>oldrób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darek</cp:lastModifiedBy>
  <cp:lastPrinted>2011-05-29T20:33:57Z</cp:lastPrinted>
  <dcterms:created xsi:type="dcterms:W3CDTF">2011-05-23T19:43:29Z</dcterms:created>
  <dcterms:modified xsi:type="dcterms:W3CDTF">2011-06-02T06:25:45Z</dcterms:modified>
</cp:coreProperties>
</file>